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45" windowWidth="15480" windowHeight="9720" activeTab="3"/>
  </bookViews>
  <sheets>
    <sheet name="komise" sheetId="1" r:id="rId1"/>
    <sheet name="Jprezence" sheetId="2" r:id="rId2"/>
    <sheet name="Sprezence" sheetId="3" r:id="rId3"/>
    <sheet name="trafo" sheetId="4" r:id="rId4"/>
    <sheet name="výsledovka" sheetId="5" r:id="rId5"/>
    <sheet name="předávání" sheetId="6" r:id="rId6"/>
  </sheets>
  <definedNames>
    <definedName name="_xlnm.Print_Area" localSheetId="1">'Jprezence'!$A$1:$C$6</definedName>
    <definedName name="_xlnm.Print_Area" localSheetId="0">'komise'!$A$1:$E$26</definedName>
    <definedName name="_xlnm.Print_Area" localSheetId="5">'předávání'!$A$1:$G$50</definedName>
    <definedName name="_xlnm.Print_Area" localSheetId="2">'Sprezence'!$A$1:$C$6</definedName>
    <definedName name="_xlnm.Print_Area" localSheetId="4">'výsledovka'!$A$1:$K$32</definedName>
  </definedNames>
  <calcPr fullCalcOnLoad="1"/>
</workbook>
</file>

<file path=xl/sharedStrings.xml><?xml version="1.0" encoding="utf-8"?>
<sst xmlns="http://schemas.openxmlformats.org/spreadsheetml/2006/main" count="237" uniqueCount="150">
  <si>
    <t>Brněnská růže 2008</t>
  </si>
  <si>
    <t>senioři</t>
  </si>
  <si>
    <t>P.č.</t>
  </si>
  <si>
    <t>A</t>
  </si>
  <si>
    <t>B</t>
  </si>
  <si>
    <t>C</t>
  </si>
  <si>
    <t>D</t>
  </si>
  <si>
    <t>nápad</t>
  </si>
  <si>
    <t>kompozice</t>
  </si>
  <si>
    <t>Člen komise</t>
  </si>
  <si>
    <t xml:space="preserve">technika </t>
  </si>
  <si>
    <t>junioři</t>
  </si>
  <si>
    <t>Jméno</t>
  </si>
  <si>
    <t>firma</t>
  </si>
  <si>
    <t>celkové výsledky</t>
  </si>
  <si>
    <t>Celkem</t>
  </si>
  <si>
    <t>body</t>
  </si>
  <si>
    <t>pořadí</t>
  </si>
  <si>
    <t>Senioři</t>
  </si>
  <si>
    <t>Junioři</t>
  </si>
  <si>
    <t>barevnost</t>
  </si>
  <si>
    <t>Celkový vítěz soutěže</t>
  </si>
  <si>
    <t>Martínek</t>
  </si>
  <si>
    <t>Celkem junioři</t>
  </si>
  <si>
    <t>Celkem senioři</t>
  </si>
  <si>
    <t>Petra Kolíšková</t>
  </si>
  <si>
    <t>Adéla Murínová</t>
  </si>
  <si>
    <t>Rebeka Elzerová</t>
  </si>
  <si>
    <t>Lukáš Valenta</t>
  </si>
  <si>
    <t>Lenka Durnová</t>
  </si>
  <si>
    <t>Michal Hrušecký</t>
  </si>
  <si>
    <t>Klára Záleská</t>
  </si>
  <si>
    <t>Vojtěch Čech</t>
  </si>
  <si>
    <t>Michala Matějková</t>
  </si>
  <si>
    <t>Opava</t>
  </si>
  <si>
    <t>Viola Zeithamlová</t>
  </si>
  <si>
    <t>Obchod kvítím, Bezno</t>
  </si>
  <si>
    <t>Renata Havlická</t>
  </si>
  <si>
    <t>Lukáš Kouřil</t>
  </si>
  <si>
    <t>Jan Milt</t>
  </si>
  <si>
    <t>Květiny Milt, Plzeň</t>
  </si>
  <si>
    <t>Eva Šašková</t>
  </si>
  <si>
    <t>1.</t>
  </si>
  <si>
    <t>2.</t>
  </si>
  <si>
    <t>3.</t>
  </si>
  <si>
    <t>4.</t>
  </si>
  <si>
    <t>5.</t>
  </si>
  <si>
    <t>Zvláštní uznání</t>
  </si>
  <si>
    <t>Porotci</t>
  </si>
  <si>
    <t>Jiří Martínek</t>
  </si>
  <si>
    <t>Jaromír Kokeš</t>
  </si>
  <si>
    <t>Milan Dopita</t>
  </si>
  <si>
    <t>Robert Bartolen</t>
  </si>
  <si>
    <t>Jana Jaroňová</t>
  </si>
  <si>
    <t>Lucie Kulmanová</t>
  </si>
  <si>
    <t>Merie Bittnerová</t>
  </si>
  <si>
    <t>Brněnská růže 2011</t>
  </si>
  <si>
    <t>Adventní věnec</t>
  </si>
  <si>
    <t>Vánoční dárková kytice</t>
  </si>
  <si>
    <t>Vánoční svícen</t>
  </si>
  <si>
    <t>E</t>
  </si>
  <si>
    <t>F</t>
  </si>
  <si>
    <t>Lucie Procházková</t>
  </si>
  <si>
    <t>Andrea Jacková</t>
  </si>
  <si>
    <t>Ondřej Čerňák</t>
  </si>
  <si>
    <t>Tereza Kofroňová</t>
  </si>
  <si>
    <t>Kateřina Holišová</t>
  </si>
  <si>
    <t>Eva Pleslová</t>
  </si>
  <si>
    <t>Michaela Břenková</t>
  </si>
  <si>
    <t>Lenka Malá</t>
  </si>
  <si>
    <t>Romana Poláčková</t>
  </si>
  <si>
    <t>Střední odborná škola zahradnická a SOU Rajhrad</t>
  </si>
  <si>
    <t>Stredná odborná škola záhradnicka Piešťany, Slovensko</t>
  </si>
  <si>
    <t>Střední odborná škola a střední odborné učiliště Znojmo</t>
  </si>
  <si>
    <t>Střední škola zahradnická a technická Litomyšl</t>
  </si>
  <si>
    <t>SOŠ vinařská a SOU zahradnické Valtice</t>
  </si>
  <si>
    <t>Květiny Nedvěd, Jakub Nedvěd,  Brno</t>
  </si>
  <si>
    <t>Hana Durnová, zahradnictví Ostrožská Nová Ves</t>
  </si>
  <si>
    <t>Sama za sebe, studentka Rajhrad</t>
  </si>
  <si>
    <t>Hana Hudcová</t>
  </si>
  <si>
    <t>Jana Jakešová</t>
  </si>
  <si>
    <t>Miroslava Naglová</t>
  </si>
  <si>
    <t>Karolina Flaschková</t>
  </si>
  <si>
    <t>Tamás Vígh</t>
  </si>
  <si>
    <t>Eva Schreiberová</t>
  </si>
  <si>
    <t>Lucie Pokorná</t>
  </si>
  <si>
    <t>Hana Durnová</t>
  </si>
  <si>
    <t>Petr Sikora</t>
  </si>
  <si>
    <t>Zuzana Herudková</t>
  </si>
  <si>
    <t>Veronika Lokočová</t>
  </si>
  <si>
    <t>Lenka Weiterová-Rouzková</t>
  </si>
  <si>
    <t>Hana Hovorková</t>
  </si>
  <si>
    <t>Papaver Flowers Kuřim</t>
  </si>
  <si>
    <t>Bohemiaseed s.r.o. Praha</t>
  </si>
  <si>
    <t>Stanislav Šafránek, Brno</t>
  </si>
  <si>
    <t>Květiny Levante Praha</t>
  </si>
  <si>
    <t>Carmen team s.r.o., Modřice u Brna</t>
  </si>
  <si>
    <t>P.S. květiny Brno</t>
  </si>
  <si>
    <t>Květiny Oxalis, Brno</t>
  </si>
  <si>
    <t>Květiny Lenka Weiterová, Pohořelice</t>
  </si>
  <si>
    <t>Květiny Miluše Huszárová, Brno</t>
  </si>
  <si>
    <t>Zahradnictví J. a P. Benešovi, Stará Boleslav</t>
  </si>
  <si>
    <t xml:space="preserve">Klára Záleská </t>
  </si>
  <si>
    <t>Ondřej Čeňák</t>
  </si>
  <si>
    <t>Střední škola zahradnická a zemědělská A.E. Komerse,Děčín - Libverda</t>
  </si>
  <si>
    <t>Ewelina Stawowczyk</t>
  </si>
  <si>
    <t>Lisa Putzgruber</t>
  </si>
  <si>
    <t>Ines Obenaus</t>
  </si>
  <si>
    <t>21 - 44</t>
  </si>
  <si>
    <t>Bildungstzentrum Gartenbau Langenlois, Berufs-,Fach- und Maisterschule für Gartenbau,Langenlois, Rakousko</t>
  </si>
  <si>
    <t>Zespot Szkol Ogrodniczych Im. St. Szumca w Bielsku- Bialej, Bielsko- Biala, Polsko</t>
  </si>
  <si>
    <t>Klaudia SŁABOŃ</t>
  </si>
  <si>
    <t xml:space="preserve">Petra Mračková </t>
  </si>
  <si>
    <t xml:space="preserve">Josef Zelíska </t>
  </si>
  <si>
    <t>Dárkové zboží- Eva Schreiberová, Moravská Třebová</t>
  </si>
  <si>
    <t xml:space="preserve">Zahradnictví J. a P. Benešovi, Stará Boleslav </t>
  </si>
  <si>
    <t>Květinářsví Slunečnice s.r.o. Opava</t>
  </si>
  <si>
    <t>Ing. Eva Šašková , Stachy</t>
  </si>
  <si>
    <t>Zahradnictví Jiří Bártek,Fulnek</t>
  </si>
  <si>
    <t>Kytice v.o.s., Brno</t>
  </si>
  <si>
    <t>Mendlova Univerzita v Brně, Zahradnická Fakulta Lednice</t>
  </si>
  <si>
    <t>Bohemiaseed s.r.o., Praha</t>
  </si>
  <si>
    <t>Obchod kvítím ,Bezno</t>
  </si>
  <si>
    <t>Vígh and Vígh, Nový Život, Slovensko</t>
  </si>
  <si>
    <t>Klára Matoulková</t>
  </si>
  <si>
    <t>Dárkové zboží- Eva Schreiberová,Moravská Třebová</t>
  </si>
  <si>
    <t>Květiny Nedvěd, Jakub Nedvěd, Brno</t>
  </si>
  <si>
    <t>Karolína Flaschková</t>
  </si>
  <si>
    <t>Lenka Weiterová- Rouzková</t>
  </si>
  <si>
    <t>Květiny Lenka Weiterová</t>
  </si>
  <si>
    <t>Střední škola zahradnická a zemědělská A.E. Komerse, Děčín - Libverda</t>
  </si>
  <si>
    <t>Piešťany</t>
  </si>
  <si>
    <t>Brno</t>
  </si>
  <si>
    <t>Ostrožská Nová Ves</t>
  </si>
  <si>
    <t>Moravská Třebová</t>
  </si>
  <si>
    <t>Stará Boleslav</t>
  </si>
  <si>
    <t>Modřice u Brna</t>
  </si>
  <si>
    <t>Květinářství Flamengo, Vlašim</t>
  </si>
  <si>
    <t>Vlašim</t>
  </si>
  <si>
    <t>Stachy</t>
  </si>
  <si>
    <t>Kuřim</t>
  </si>
  <si>
    <t>Nový Život</t>
  </si>
  <si>
    <t>Fulnek</t>
  </si>
  <si>
    <t>Lednice</t>
  </si>
  <si>
    <t>Plzeň</t>
  </si>
  <si>
    <t>Praha</t>
  </si>
  <si>
    <t>Pohořelice</t>
  </si>
  <si>
    <t>Bezno</t>
  </si>
  <si>
    <t>25.</t>
  </si>
  <si>
    <t>xxx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</si>
</sst>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6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8"/>
      <name val="Arial CE"/>
      <family val="2"/>
    </font>
    <font>
      <sz val="14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4"/>
      <name val="Arial"/>
      <family val="0"/>
    </font>
    <font>
      <b/>
      <sz val="12"/>
      <color indexed="9"/>
      <name val="Arial CE"/>
      <family val="0"/>
    </font>
    <font>
      <sz val="14"/>
      <color indexed="9"/>
      <name val="Arial CE"/>
      <family val="0"/>
    </font>
    <font>
      <b/>
      <sz val="14"/>
      <color indexed="9"/>
      <name val="Arial"/>
      <family val="2"/>
    </font>
    <font>
      <b/>
      <sz val="11"/>
      <name val="Arial CE"/>
      <family val="0"/>
    </font>
    <font>
      <sz val="10"/>
      <name val="Arial CE"/>
      <family val="0"/>
    </font>
    <font>
      <sz val="14"/>
      <color indexed="22"/>
      <name val="Arial CE"/>
      <family val="0"/>
    </font>
    <font>
      <sz val="10"/>
      <color indexed="22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0"/>
      <color indexed="18"/>
      <name val="Arial"/>
      <family val="2"/>
    </font>
    <font>
      <sz val="10"/>
      <color indexed="18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0"/>
      <name val="Arial"/>
      <family val="0"/>
    </font>
    <font>
      <sz val="16"/>
      <name val="Arial"/>
      <family val="0"/>
    </font>
    <font>
      <sz val="16"/>
      <name val="Arial CE"/>
      <family val="0"/>
    </font>
    <font>
      <b/>
      <sz val="18"/>
      <name val="Arial"/>
      <family val="2"/>
    </font>
    <font>
      <b/>
      <sz val="16"/>
      <name val="Arial"/>
      <family val="2"/>
    </font>
    <font>
      <sz val="20"/>
      <name val="Times New Roman"/>
      <family val="1"/>
    </font>
    <font>
      <sz val="2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Alignment="1">
      <alignment vertical="center"/>
    </xf>
    <xf numFmtId="167" fontId="16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7" fontId="18" fillId="0" borderId="0" xfId="0" applyNumberFormat="1" applyFont="1" applyBorder="1" applyAlignment="1">
      <alignment horizontal="left"/>
    </xf>
    <xf numFmtId="167" fontId="1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 horizontal="left"/>
    </xf>
    <xf numFmtId="167" fontId="18" fillId="0" borderId="0" xfId="0" applyNumberFormat="1" applyFont="1" applyAlignment="1">
      <alignment horizontal="left"/>
    </xf>
    <xf numFmtId="0" fontId="0" fillId="0" borderId="0" xfId="0" applyFill="1" applyBorder="1" applyAlignment="1">
      <alignment vertical="center"/>
    </xf>
    <xf numFmtId="167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7" fontId="21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167" fontId="23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7" fillId="0" borderId="0" xfId="0" applyFont="1" applyAlignment="1">
      <alignment horizontal="left" vertical="center"/>
    </xf>
    <xf numFmtId="167" fontId="0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26" fillId="0" borderId="0" xfId="0" applyFont="1" applyBorder="1" applyAlignment="1">
      <alignment horizontal="right"/>
    </xf>
    <xf numFmtId="167" fontId="25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167" fontId="29" fillId="0" borderId="0" xfId="0" applyNumberFormat="1" applyFont="1" applyBorder="1" applyAlignment="1">
      <alignment horizontal="center"/>
    </xf>
    <xf numFmtId="167" fontId="29" fillId="0" borderId="0" xfId="0" applyNumberFormat="1" applyFont="1" applyAlignment="1">
      <alignment horizontal="center"/>
    </xf>
    <xf numFmtId="167" fontId="30" fillId="0" borderId="0" xfId="0" applyNumberFormat="1" applyFont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9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>
      <alignment/>
    </xf>
    <xf numFmtId="0" fontId="1" fillId="34" borderId="0" xfId="0" applyFont="1" applyFill="1" applyAlignment="1">
      <alignment/>
    </xf>
    <xf numFmtId="0" fontId="3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/>
    </xf>
    <xf numFmtId="0" fontId="27" fillId="0" borderId="0" xfId="0" applyFont="1" applyAlignment="1">
      <alignment vertical="center"/>
    </xf>
    <xf numFmtId="0" fontId="0" fillId="34" borderId="10" xfId="0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7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28125" style="1" customWidth="1"/>
    <col min="2" max="7" width="16.28125" style="1" customWidth="1"/>
    <col min="8" max="8" width="6.7109375" style="1" customWidth="1"/>
    <col min="9" max="9" width="6.7109375" style="46" customWidth="1"/>
    <col min="10" max="14" width="6.7109375" style="1" customWidth="1"/>
  </cols>
  <sheetData>
    <row r="1" spans="4:15" ht="18">
      <c r="D1" s="15" t="s">
        <v>56</v>
      </c>
      <c r="H1" s="1">
        <v>1</v>
      </c>
      <c r="I1" s="51" t="s">
        <v>58</v>
      </c>
      <c r="O1" s="10" t="str">
        <f>I1</f>
        <v>Vánoční dárková kytice</v>
      </c>
    </row>
    <row r="2" spans="3:15" ht="18">
      <c r="C2" s="2"/>
      <c r="H2" s="1">
        <v>2</v>
      </c>
      <c r="I2" s="10" t="s">
        <v>57</v>
      </c>
      <c r="O2" s="10" t="str">
        <f>I2</f>
        <v>Adventní věnec</v>
      </c>
    </row>
    <row r="3" spans="1:15" ht="18">
      <c r="A3" s="10" t="str">
        <f>I1</f>
        <v>Vánoční dárková kytice</v>
      </c>
      <c r="C3" s="2" t="str">
        <f>I8</f>
        <v>Junioři</v>
      </c>
      <c r="E3" s="1" t="s">
        <v>9</v>
      </c>
      <c r="H3" s="1">
        <v>3</v>
      </c>
      <c r="I3" s="35" t="s">
        <v>59</v>
      </c>
      <c r="O3" s="10" t="str">
        <f>I3</f>
        <v>Vánoční svícen</v>
      </c>
    </row>
    <row r="4" ht="6.75" customHeight="1"/>
    <row r="5" spans="1:9" ht="12.75">
      <c r="A5" s="4" t="s">
        <v>2</v>
      </c>
      <c r="B5" s="8" t="s">
        <v>3</v>
      </c>
      <c r="C5" s="5" t="s">
        <v>4</v>
      </c>
      <c r="D5" s="8" t="s">
        <v>5</v>
      </c>
      <c r="E5" s="8" t="s">
        <v>6</v>
      </c>
      <c r="F5" s="8" t="s">
        <v>60</v>
      </c>
      <c r="G5" s="8" t="s">
        <v>61</v>
      </c>
      <c r="I5" s="51"/>
    </row>
    <row r="6" spans="1:9" ht="12.75">
      <c r="A6" s="6"/>
      <c r="B6" s="9" t="s">
        <v>7</v>
      </c>
      <c r="C6" s="7" t="s">
        <v>20</v>
      </c>
      <c r="D6" s="9" t="s">
        <v>8</v>
      </c>
      <c r="E6" s="9" t="s">
        <v>10</v>
      </c>
      <c r="F6" s="9"/>
      <c r="G6" s="9"/>
      <c r="I6" s="14"/>
    </row>
    <row r="7" spans="1:9" ht="28.5" customHeight="1">
      <c r="A7" s="3">
        <v>1</v>
      </c>
      <c r="B7" s="3"/>
      <c r="C7" s="3"/>
      <c r="D7" s="3"/>
      <c r="E7" s="3"/>
      <c r="F7" s="3"/>
      <c r="G7" s="3"/>
      <c r="I7" s="52" t="s">
        <v>18</v>
      </c>
    </row>
    <row r="8" spans="1:9" ht="28.5" customHeight="1">
      <c r="A8" s="3">
        <f>A7+1</f>
        <v>2</v>
      </c>
      <c r="B8" s="3"/>
      <c r="C8" s="3"/>
      <c r="D8" s="3"/>
      <c r="E8" s="3"/>
      <c r="F8" s="3"/>
      <c r="G8" s="3"/>
      <c r="I8" s="52" t="s">
        <v>19</v>
      </c>
    </row>
    <row r="9" spans="1:7" ht="28.5" customHeight="1">
      <c r="A9" s="3">
        <f aca="true" t="shared" si="0" ref="A9:A26">A8+1</f>
        <v>3</v>
      </c>
      <c r="B9" s="3"/>
      <c r="C9" s="3"/>
      <c r="D9" s="3"/>
      <c r="E9" s="3"/>
      <c r="F9" s="3"/>
      <c r="G9" s="3"/>
    </row>
    <row r="10" spans="1:9" ht="28.5" customHeight="1">
      <c r="A10" s="3">
        <f t="shared" si="0"/>
        <v>4</v>
      </c>
      <c r="B10" s="3"/>
      <c r="C10" s="3"/>
      <c r="D10" s="3"/>
      <c r="E10" s="3"/>
      <c r="F10" s="3"/>
      <c r="G10" s="3"/>
      <c r="I10" s="46" t="s">
        <v>22</v>
      </c>
    </row>
    <row r="11" spans="1:7" ht="28.5" customHeight="1">
      <c r="A11" s="3">
        <f t="shared" si="0"/>
        <v>5</v>
      </c>
      <c r="B11" s="3"/>
      <c r="C11" s="3"/>
      <c r="D11" s="3"/>
      <c r="E11" s="3"/>
      <c r="F11" s="3"/>
      <c r="G11" s="3"/>
    </row>
    <row r="12" spans="1:7" ht="28.5" customHeight="1">
      <c r="A12" s="3">
        <f t="shared" si="0"/>
        <v>6</v>
      </c>
      <c r="B12" s="3"/>
      <c r="C12" s="3"/>
      <c r="D12" s="3"/>
      <c r="E12" s="3"/>
      <c r="F12" s="3"/>
      <c r="G12" s="3"/>
    </row>
    <row r="13" spans="1:7" ht="28.5" customHeight="1">
      <c r="A13" s="3">
        <f t="shared" si="0"/>
        <v>7</v>
      </c>
      <c r="B13" s="3"/>
      <c r="C13" s="3"/>
      <c r="D13" s="3"/>
      <c r="E13" s="3"/>
      <c r="F13" s="3"/>
      <c r="G13" s="3"/>
    </row>
    <row r="14" spans="1:7" ht="28.5" customHeight="1">
      <c r="A14" s="3">
        <f t="shared" si="0"/>
        <v>8</v>
      </c>
      <c r="B14" s="3"/>
      <c r="C14" s="3"/>
      <c r="D14" s="3"/>
      <c r="E14" s="3"/>
      <c r="F14" s="3"/>
      <c r="G14" s="3"/>
    </row>
    <row r="15" spans="1:7" ht="28.5" customHeight="1">
      <c r="A15" s="3">
        <f t="shared" si="0"/>
        <v>9</v>
      </c>
      <c r="B15" s="3"/>
      <c r="C15" s="3"/>
      <c r="D15" s="3"/>
      <c r="E15" s="3"/>
      <c r="F15" s="3"/>
      <c r="G15" s="3"/>
    </row>
    <row r="16" spans="1:7" ht="28.5" customHeight="1">
      <c r="A16" s="3">
        <f t="shared" si="0"/>
        <v>10</v>
      </c>
      <c r="B16" s="3"/>
      <c r="C16" s="3"/>
      <c r="D16" s="3"/>
      <c r="E16" s="3"/>
      <c r="F16" s="3"/>
      <c r="G16" s="3"/>
    </row>
    <row r="17" spans="1:7" ht="28.5" customHeight="1">
      <c r="A17" s="3">
        <f t="shared" si="0"/>
        <v>11</v>
      </c>
      <c r="B17" s="3"/>
      <c r="C17" s="3"/>
      <c r="D17" s="3"/>
      <c r="E17" s="3"/>
      <c r="F17" s="3"/>
      <c r="G17" s="3"/>
    </row>
    <row r="18" spans="1:7" ht="28.5" customHeight="1">
      <c r="A18" s="3">
        <f t="shared" si="0"/>
        <v>12</v>
      </c>
      <c r="B18" s="3"/>
      <c r="C18" s="3"/>
      <c r="D18" s="3"/>
      <c r="E18" s="3"/>
      <c r="F18" s="3"/>
      <c r="G18" s="3"/>
    </row>
    <row r="19" spans="1:7" ht="28.5" customHeight="1">
      <c r="A19" s="3">
        <f t="shared" si="0"/>
        <v>13</v>
      </c>
      <c r="B19" s="3"/>
      <c r="C19" s="3"/>
      <c r="D19" s="3"/>
      <c r="E19" s="3"/>
      <c r="F19" s="3"/>
      <c r="G19" s="3"/>
    </row>
    <row r="20" spans="1:7" ht="28.5" customHeight="1">
      <c r="A20" s="3">
        <f t="shared" si="0"/>
        <v>14</v>
      </c>
      <c r="B20" s="3"/>
      <c r="C20" s="3"/>
      <c r="D20" s="3"/>
      <c r="E20" s="3"/>
      <c r="F20" s="3"/>
      <c r="G20" s="3"/>
    </row>
    <row r="21" spans="1:7" ht="28.5" customHeight="1">
      <c r="A21" s="3">
        <f t="shared" si="0"/>
        <v>15</v>
      </c>
      <c r="B21" s="3"/>
      <c r="C21" s="3"/>
      <c r="D21" s="3"/>
      <c r="E21" s="3"/>
      <c r="F21" s="3"/>
      <c r="G21" s="3"/>
    </row>
    <row r="22" spans="1:7" ht="28.5" customHeight="1">
      <c r="A22" s="3">
        <f t="shared" si="0"/>
        <v>16</v>
      </c>
      <c r="B22" s="3"/>
      <c r="C22" s="3"/>
      <c r="D22" s="3"/>
      <c r="E22" s="3"/>
      <c r="F22" s="3"/>
      <c r="G22" s="3"/>
    </row>
    <row r="23" spans="1:7" ht="28.5" customHeight="1">
      <c r="A23" s="3">
        <f t="shared" si="0"/>
        <v>17</v>
      </c>
      <c r="B23" s="3"/>
      <c r="C23" s="3"/>
      <c r="D23" s="3"/>
      <c r="E23" s="3"/>
      <c r="F23" s="3"/>
      <c r="G23" s="3"/>
    </row>
    <row r="24" spans="1:7" ht="28.5" customHeight="1">
      <c r="A24" s="3">
        <f t="shared" si="0"/>
        <v>18</v>
      </c>
      <c r="B24" s="3"/>
      <c r="C24" s="3"/>
      <c r="D24" s="3"/>
      <c r="E24" s="3"/>
      <c r="F24" s="3"/>
      <c r="G24" s="3"/>
    </row>
    <row r="25" spans="1:7" ht="28.5" customHeight="1">
      <c r="A25" s="3">
        <f t="shared" si="0"/>
        <v>19</v>
      </c>
      <c r="B25" s="3"/>
      <c r="C25" s="3"/>
      <c r="D25" s="3"/>
      <c r="E25" s="3"/>
      <c r="F25" s="3"/>
      <c r="G25" s="3"/>
    </row>
    <row r="26" spans="1:7" ht="28.5" customHeight="1">
      <c r="A26" s="3">
        <f t="shared" si="0"/>
        <v>20</v>
      </c>
      <c r="B26" s="3"/>
      <c r="C26" s="3"/>
      <c r="D26" s="3"/>
      <c r="E26" s="3"/>
      <c r="F26" s="3"/>
      <c r="G26" s="3"/>
    </row>
    <row r="27" spans="1:7" ht="28.5" customHeight="1">
      <c r="A27" s="3">
        <f aca="true" t="shared" si="1" ref="A27:A34">A26+1</f>
        <v>21</v>
      </c>
      <c r="B27" s="3"/>
      <c r="C27" s="3"/>
      <c r="D27" s="3"/>
      <c r="E27" s="3"/>
      <c r="F27" s="3"/>
      <c r="G27" s="3"/>
    </row>
    <row r="28" spans="1:7" ht="28.5" customHeight="1">
      <c r="A28" s="3">
        <f t="shared" si="1"/>
        <v>22</v>
      </c>
      <c r="B28" s="3"/>
      <c r="C28" s="3"/>
      <c r="D28" s="3"/>
      <c r="E28" s="3"/>
      <c r="F28" s="3"/>
      <c r="G28" s="3"/>
    </row>
    <row r="29" spans="1:7" ht="28.5" customHeight="1">
      <c r="A29" s="3">
        <f t="shared" si="1"/>
        <v>23</v>
      </c>
      <c r="B29" s="3"/>
      <c r="C29" s="3"/>
      <c r="D29" s="3"/>
      <c r="E29" s="3"/>
      <c r="F29" s="3"/>
      <c r="G29" s="3"/>
    </row>
    <row r="30" spans="1:7" ht="28.5" customHeight="1">
      <c r="A30" s="3">
        <f t="shared" si="1"/>
        <v>24</v>
      </c>
      <c r="B30" s="3"/>
      <c r="C30" s="3"/>
      <c r="D30" s="3"/>
      <c r="E30" s="3"/>
      <c r="F30" s="3"/>
      <c r="G30" s="3"/>
    </row>
    <row r="31" spans="1:7" ht="28.5" customHeight="1">
      <c r="A31" s="3">
        <f t="shared" si="1"/>
        <v>25</v>
      </c>
      <c r="B31" s="3"/>
      <c r="C31" s="3"/>
      <c r="D31" s="3"/>
      <c r="E31" s="3"/>
      <c r="F31" s="3"/>
      <c r="G31" s="3"/>
    </row>
    <row r="32" spans="1:7" ht="28.5" customHeight="1">
      <c r="A32" s="3">
        <f t="shared" si="1"/>
        <v>26</v>
      </c>
      <c r="B32" s="3"/>
      <c r="C32" s="3"/>
      <c r="D32" s="3"/>
      <c r="E32" s="3"/>
      <c r="F32" s="3"/>
      <c r="G32" s="3"/>
    </row>
    <row r="33" spans="1:7" ht="28.5" customHeight="1">
      <c r="A33" s="3">
        <f t="shared" si="1"/>
        <v>27</v>
      </c>
      <c r="B33" s="3"/>
      <c r="C33" s="3"/>
      <c r="D33" s="3"/>
      <c r="E33" s="3"/>
      <c r="F33" s="3"/>
      <c r="G33" s="3"/>
    </row>
    <row r="34" spans="1:7" ht="28.5" customHeight="1">
      <c r="A34" s="3">
        <f t="shared" si="1"/>
        <v>28</v>
      </c>
      <c r="B34" s="3"/>
      <c r="C34" s="3"/>
      <c r="D34" s="3"/>
      <c r="E34" s="3"/>
      <c r="F34" s="3"/>
      <c r="G34" s="3"/>
    </row>
  </sheetData>
  <sheetProtection/>
  <printOptions/>
  <pageMargins left="0.787401575" right="0.787401575" top="0.47" bottom="0.49" header="0.4921259845" footer="0.492125984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E8" sqref="E8:M19"/>
    </sheetView>
  </sheetViews>
  <sheetFormatPr defaultColWidth="9.140625" defaultRowHeight="12.75"/>
  <cols>
    <col min="1" max="1" width="6.57421875" style="0" customWidth="1"/>
    <col min="2" max="2" width="22.00390625" style="0" bestFit="1" customWidth="1"/>
    <col min="3" max="3" width="106.140625" style="0" customWidth="1"/>
    <col min="5" max="5" width="13.28125" style="39" customWidth="1"/>
    <col min="6" max="6" width="18.421875" style="0" customWidth="1"/>
  </cols>
  <sheetData>
    <row r="1" spans="1:5" ht="18">
      <c r="A1" s="1"/>
      <c r="B1" s="1"/>
      <c r="C1" s="2" t="str">
        <f>komise!D1</f>
        <v>Brněnská růže 2011</v>
      </c>
      <c r="D1" s="1"/>
      <c r="E1" s="118"/>
    </row>
    <row r="2" spans="1:5" ht="4.5" customHeight="1" hidden="1">
      <c r="A2" s="1"/>
      <c r="B2" s="1"/>
      <c r="C2" s="2"/>
      <c r="D2" s="1"/>
      <c r="E2" s="118"/>
    </row>
    <row r="3" spans="1:5" ht="18">
      <c r="A3" s="10"/>
      <c r="B3" s="1"/>
      <c r="C3" s="2" t="s">
        <v>11</v>
      </c>
      <c r="D3" s="1"/>
      <c r="E3" s="118"/>
    </row>
    <row r="4" spans="1:5" ht="14.25" customHeight="1">
      <c r="A4" s="1"/>
      <c r="B4" s="1"/>
      <c r="C4" s="1"/>
      <c r="D4" s="1"/>
      <c r="E4" s="118"/>
    </row>
    <row r="5" spans="1:6" ht="12" customHeight="1">
      <c r="A5" s="4" t="s">
        <v>2</v>
      </c>
      <c r="B5" s="8" t="s">
        <v>12</v>
      </c>
      <c r="C5" s="8" t="s">
        <v>13</v>
      </c>
      <c r="D5" s="1"/>
      <c r="E5" s="14"/>
      <c r="F5" s="46"/>
    </row>
    <row r="6" spans="1:6" ht="4.5" customHeight="1" hidden="1">
      <c r="A6" s="6"/>
      <c r="B6" s="9"/>
      <c r="C6" s="7"/>
      <c r="D6" s="1"/>
      <c r="E6" s="14"/>
      <c r="F6" s="46"/>
    </row>
    <row r="7" spans="3:6" s="39" customFormat="1" ht="4.5" customHeight="1" hidden="1">
      <c r="C7" s="110"/>
      <c r="E7" s="14"/>
      <c r="F7" s="14"/>
    </row>
    <row r="8" spans="1:6" s="39" customFormat="1" ht="13.5" customHeight="1">
      <c r="A8" s="66">
        <v>1</v>
      </c>
      <c r="B8" s="110" t="s">
        <v>65</v>
      </c>
      <c r="C8" s="110" t="s">
        <v>73</v>
      </c>
      <c r="E8" s="119" t="s">
        <v>109</v>
      </c>
      <c r="F8" s="14"/>
    </row>
    <row r="9" spans="1:5" s="39" customFormat="1" ht="12.75">
      <c r="A9" s="66">
        <v>2</v>
      </c>
      <c r="B9" s="39" t="s">
        <v>28</v>
      </c>
      <c r="C9" s="110" t="s">
        <v>72</v>
      </c>
      <c r="E9" s="39" t="s">
        <v>77</v>
      </c>
    </row>
    <row r="10" spans="1:5" s="39" customFormat="1" ht="12.75">
      <c r="A10" s="66">
        <v>3</v>
      </c>
      <c r="B10" s="110" t="s">
        <v>27</v>
      </c>
      <c r="C10" s="110" t="s">
        <v>72</v>
      </c>
      <c r="E10" s="107" t="s">
        <v>100</v>
      </c>
    </row>
    <row r="11" spans="1:6" s="39" customFormat="1" ht="12.75">
      <c r="A11" s="66">
        <v>4</v>
      </c>
      <c r="B11" s="39" t="s">
        <v>63</v>
      </c>
      <c r="C11" s="110" t="s">
        <v>71</v>
      </c>
      <c r="E11" s="39" t="s">
        <v>76</v>
      </c>
      <c r="F11" s="14"/>
    </row>
    <row r="12" spans="1:5" s="39" customFormat="1" ht="15.75">
      <c r="A12" s="66">
        <v>5</v>
      </c>
      <c r="B12" s="104" t="s">
        <v>124</v>
      </c>
      <c r="C12" s="110" t="s">
        <v>71</v>
      </c>
      <c r="E12" s="39" t="s">
        <v>78</v>
      </c>
    </row>
    <row r="13" spans="1:6" s="39" customFormat="1" ht="15.75">
      <c r="A13" s="66">
        <v>6</v>
      </c>
      <c r="B13" s="106" t="s">
        <v>62</v>
      </c>
      <c r="C13" s="110" t="s">
        <v>71</v>
      </c>
      <c r="E13" s="39" t="s">
        <v>75</v>
      </c>
      <c r="F13" s="14"/>
    </row>
    <row r="14" spans="1:6" s="39" customFormat="1" ht="12.75">
      <c r="A14" s="66">
        <v>7</v>
      </c>
      <c r="B14" s="39" t="s">
        <v>25</v>
      </c>
      <c r="C14" s="110" t="s">
        <v>71</v>
      </c>
      <c r="E14" s="39" t="s">
        <v>72</v>
      </c>
      <c r="F14" s="14"/>
    </row>
    <row r="15" spans="1:6" s="39" customFormat="1" ht="12.75">
      <c r="A15" s="66">
        <v>8</v>
      </c>
      <c r="B15" s="110" t="s">
        <v>30</v>
      </c>
      <c r="C15" s="110" t="s">
        <v>75</v>
      </c>
      <c r="E15" s="39" t="s">
        <v>73</v>
      </c>
      <c r="F15" s="14"/>
    </row>
    <row r="16" spans="1:6" s="39" customFormat="1" ht="15.75">
      <c r="A16" s="66">
        <v>9</v>
      </c>
      <c r="B16" s="104" t="s">
        <v>103</v>
      </c>
      <c r="C16" s="104" t="s">
        <v>104</v>
      </c>
      <c r="E16" s="39" t="s">
        <v>71</v>
      </c>
      <c r="F16" s="14"/>
    </row>
    <row r="17" spans="1:6" s="39" customFormat="1" ht="12.75">
      <c r="A17" s="66">
        <v>10</v>
      </c>
      <c r="B17" s="39" t="s">
        <v>26</v>
      </c>
      <c r="C17" s="110" t="s">
        <v>76</v>
      </c>
      <c r="E17" s="39" t="s">
        <v>74</v>
      </c>
      <c r="F17" s="14"/>
    </row>
    <row r="18" spans="1:6" s="39" customFormat="1" ht="15.75">
      <c r="A18" s="66">
        <v>11</v>
      </c>
      <c r="B18" s="104" t="s">
        <v>68</v>
      </c>
      <c r="C18" s="110" t="s">
        <v>74</v>
      </c>
      <c r="E18" s="119" t="s">
        <v>104</v>
      </c>
      <c r="F18" s="14"/>
    </row>
    <row r="19" spans="1:6" s="39" customFormat="1" ht="15.75">
      <c r="A19" s="66">
        <v>12</v>
      </c>
      <c r="B19" s="39" t="s">
        <v>67</v>
      </c>
      <c r="C19" s="111" t="s">
        <v>74</v>
      </c>
      <c r="E19" s="119" t="s">
        <v>110</v>
      </c>
      <c r="F19" s="14"/>
    </row>
    <row r="20" spans="1:3" s="39" customFormat="1" ht="15.75">
      <c r="A20" s="66">
        <v>13</v>
      </c>
      <c r="B20" s="104" t="s">
        <v>105</v>
      </c>
      <c r="C20" s="104" t="s">
        <v>110</v>
      </c>
    </row>
    <row r="21" spans="1:3" s="39" customFormat="1" ht="15.75">
      <c r="A21" s="66">
        <v>14</v>
      </c>
      <c r="B21" s="104" t="s">
        <v>111</v>
      </c>
      <c r="C21" s="104" t="s">
        <v>110</v>
      </c>
    </row>
    <row r="22" spans="1:3" s="39" customFormat="1" ht="15.75">
      <c r="A22" s="66">
        <v>15</v>
      </c>
      <c r="B22" s="104" t="s">
        <v>106</v>
      </c>
      <c r="C22" s="104" t="s">
        <v>109</v>
      </c>
    </row>
    <row r="23" spans="1:3" s="39" customFormat="1" ht="15.75">
      <c r="A23" s="66">
        <v>16</v>
      </c>
      <c r="B23" s="65" t="s">
        <v>107</v>
      </c>
      <c r="C23" s="65" t="s">
        <v>109</v>
      </c>
    </row>
    <row r="24" spans="1:3" s="39" customFormat="1" ht="12.75">
      <c r="A24" s="66">
        <v>17</v>
      </c>
      <c r="B24" s="110" t="s">
        <v>70</v>
      </c>
      <c r="C24" s="113" t="s">
        <v>78</v>
      </c>
    </row>
    <row r="25" spans="1:3" s="39" customFormat="1" ht="12.75">
      <c r="A25" s="66">
        <v>18</v>
      </c>
      <c r="B25" s="110" t="s">
        <v>69</v>
      </c>
      <c r="C25" s="110" t="s">
        <v>78</v>
      </c>
    </row>
    <row r="26" spans="1:3" s="39" customFormat="1" ht="12.75">
      <c r="A26" s="66">
        <v>19</v>
      </c>
      <c r="B26" s="110" t="s">
        <v>29</v>
      </c>
      <c r="C26" s="110" t="s">
        <v>77</v>
      </c>
    </row>
    <row r="27" spans="1:6" s="39" customFormat="1" ht="15.75">
      <c r="A27" s="108">
        <v>20</v>
      </c>
      <c r="B27" s="109" t="s">
        <v>102</v>
      </c>
      <c r="C27" s="112" t="s">
        <v>100</v>
      </c>
      <c r="E27" s="107"/>
      <c r="F27" s="107"/>
    </row>
    <row r="28" spans="1:3" ht="15.75">
      <c r="A28" s="110"/>
      <c r="B28" s="65"/>
      <c r="C28" s="65"/>
    </row>
    <row r="29" spans="1:3" ht="15.75">
      <c r="A29" s="66"/>
      <c r="B29" s="65"/>
      <c r="C29" s="65"/>
    </row>
    <row r="30" spans="1:3" ht="15.75">
      <c r="A30" s="66"/>
      <c r="B30" s="65"/>
      <c r="C30" s="65"/>
    </row>
    <row r="31" spans="1:3" ht="15.75">
      <c r="A31" s="66"/>
      <c r="B31" s="65"/>
      <c r="C31" s="65"/>
    </row>
    <row r="32" spans="1:3" ht="15.75">
      <c r="A32" s="66"/>
      <c r="B32" s="65"/>
      <c r="C32" s="65"/>
    </row>
    <row r="33" spans="1:3" ht="15.75">
      <c r="A33" s="66"/>
      <c r="B33" s="65"/>
      <c r="C33" s="65"/>
    </row>
    <row r="34" spans="1:3" ht="15.75">
      <c r="A34" s="66"/>
      <c r="B34" s="65"/>
      <c r="C34" s="65"/>
    </row>
    <row r="35" spans="1:3" ht="15.75">
      <c r="A35" s="66"/>
      <c r="B35" s="65"/>
      <c r="C35" s="65"/>
    </row>
    <row r="36" spans="1:3" ht="15.75">
      <c r="A36" s="66"/>
      <c r="B36" s="65"/>
      <c r="C36" s="65"/>
    </row>
    <row r="37" spans="1:3" ht="15.75">
      <c r="A37" s="66"/>
      <c r="B37" s="65"/>
      <c r="C37" s="65"/>
    </row>
    <row r="38" spans="1:3" ht="15.75">
      <c r="A38" s="66"/>
      <c r="B38" s="65"/>
      <c r="C38" s="65"/>
    </row>
    <row r="39" spans="1:3" ht="15.75">
      <c r="A39" s="66"/>
      <c r="B39" s="65"/>
      <c r="C39" s="65"/>
    </row>
    <row r="40" spans="1:3" ht="15.75">
      <c r="A40" s="66"/>
      <c r="B40" s="65"/>
      <c r="C40" s="65"/>
    </row>
    <row r="41" spans="1:3" ht="15.75">
      <c r="A41" s="66"/>
      <c r="B41" s="65"/>
      <c r="C41" s="65"/>
    </row>
    <row r="42" spans="1:3" ht="15.75">
      <c r="A42" s="66"/>
      <c r="B42" s="65"/>
      <c r="C42" s="65"/>
    </row>
    <row r="43" spans="1:3" ht="15.75">
      <c r="A43" s="66"/>
      <c r="B43" s="65"/>
      <c r="C43" s="65"/>
    </row>
  </sheetData>
  <sheetProtection/>
  <printOptions/>
  <pageMargins left="0.6" right="0.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6">
      <selection activeCell="A13" sqref="A13"/>
    </sheetView>
  </sheetViews>
  <sheetFormatPr defaultColWidth="9.140625" defaultRowHeight="12.75"/>
  <cols>
    <col min="2" max="2" width="25.28125" style="0" customWidth="1"/>
    <col min="3" max="3" width="74.00390625" style="0" customWidth="1"/>
    <col min="5" max="5" width="27.57421875" style="0" customWidth="1"/>
    <col min="6" max="6" width="18.421875" style="0" customWidth="1"/>
  </cols>
  <sheetData>
    <row r="1" spans="1:5" ht="18">
      <c r="A1" s="1"/>
      <c r="B1" s="1"/>
      <c r="C1" s="2" t="str">
        <f>komise!D1</f>
        <v>Brněnská růže 2011</v>
      </c>
      <c r="E1" t="s">
        <v>108</v>
      </c>
    </row>
    <row r="2" spans="1:3" ht="5.25" customHeight="1">
      <c r="A2" s="1"/>
      <c r="B2" s="1"/>
      <c r="C2" s="2"/>
    </row>
    <row r="3" spans="1:3" ht="12.75" customHeight="1">
      <c r="A3" s="10"/>
      <c r="B3" s="1"/>
      <c r="C3" s="2" t="s">
        <v>1</v>
      </c>
    </row>
    <row r="4" spans="1:3" ht="5.25" customHeight="1" hidden="1">
      <c r="A4" s="1"/>
      <c r="B4" s="1"/>
      <c r="C4" s="1"/>
    </row>
    <row r="5" spans="1:3" ht="15.75" customHeight="1">
      <c r="A5" s="4" t="s">
        <v>2</v>
      </c>
      <c r="B5" s="8" t="s">
        <v>12</v>
      </c>
      <c r="C5" s="8"/>
    </row>
    <row r="6" spans="1:3" ht="5.25" customHeight="1">
      <c r="A6" s="6"/>
      <c r="B6" s="9"/>
      <c r="C6" s="7"/>
    </row>
    <row r="7" spans="1:3" ht="5.25" customHeight="1">
      <c r="A7" s="39"/>
      <c r="B7" s="63"/>
      <c r="C7" s="63"/>
    </row>
    <row r="8" spans="1:3" ht="15.75">
      <c r="A8" s="66"/>
      <c r="B8" s="104"/>
      <c r="C8" s="104"/>
    </row>
    <row r="9" spans="1:5" ht="12.75">
      <c r="A9" s="66">
        <v>21</v>
      </c>
      <c r="B9" t="s">
        <v>86</v>
      </c>
      <c r="C9" s="110" t="s">
        <v>77</v>
      </c>
      <c r="E9" t="s">
        <v>147</v>
      </c>
    </row>
    <row r="10" spans="1:5" ht="12.75">
      <c r="A10" s="66">
        <v>22</v>
      </c>
      <c r="B10" s="110" t="s">
        <v>84</v>
      </c>
      <c r="C10" s="110" t="s">
        <v>114</v>
      </c>
      <c r="E10" t="s">
        <v>132</v>
      </c>
    </row>
    <row r="11" spans="1:5" ht="15.75">
      <c r="A11" s="66">
        <v>23</v>
      </c>
      <c r="B11" s="104" t="s">
        <v>91</v>
      </c>
      <c r="C11" t="s">
        <v>115</v>
      </c>
      <c r="E11" t="s">
        <v>142</v>
      </c>
    </row>
    <row r="12" spans="1:5" ht="15.75">
      <c r="A12" s="66">
        <v>24</v>
      </c>
      <c r="B12" s="104" t="s">
        <v>32</v>
      </c>
      <c r="C12" s="104" t="s">
        <v>96</v>
      </c>
      <c r="E12" t="s">
        <v>140</v>
      </c>
    </row>
    <row r="13" spans="1:5" ht="15.75">
      <c r="A13" s="66" t="s">
        <v>148</v>
      </c>
      <c r="B13" s="104" t="s">
        <v>88</v>
      </c>
      <c r="C13" s="104" t="s">
        <v>116</v>
      </c>
      <c r="E13" t="s">
        <v>143</v>
      </c>
    </row>
    <row r="14" spans="1:5" ht="15.75">
      <c r="A14" s="66">
        <v>26</v>
      </c>
      <c r="B14" s="104" t="s">
        <v>81</v>
      </c>
      <c r="C14" s="104" t="s">
        <v>137</v>
      </c>
      <c r="E14" t="s">
        <v>136</v>
      </c>
    </row>
    <row r="15" spans="1:5" ht="15.75">
      <c r="A15" s="66">
        <v>27</v>
      </c>
      <c r="B15" s="104" t="s">
        <v>89</v>
      </c>
      <c r="C15" s="104" t="s">
        <v>116</v>
      </c>
      <c r="E15" t="s">
        <v>134</v>
      </c>
    </row>
    <row r="16" spans="1:5" ht="15.75">
      <c r="A16" s="66">
        <v>28</v>
      </c>
      <c r="B16" s="104" t="s">
        <v>112</v>
      </c>
      <c r="C16" s="104" t="s">
        <v>96</v>
      </c>
      <c r="E16" t="s">
        <v>141</v>
      </c>
    </row>
    <row r="17" spans="1:5" ht="15.75">
      <c r="A17" s="66">
        <v>29</v>
      </c>
      <c r="B17" s="104" t="s">
        <v>41</v>
      </c>
      <c r="C17" s="104" t="s">
        <v>117</v>
      </c>
      <c r="E17" t="s">
        <v>34</v>
      </c>
    </row>
    <row r="18" spans="1:5" ht="15.75">
      <c r="A18" s="66">
        <v>30</v>
      </c>
      <c r="B18" s="104" t="s">
        <v>113</v>
      </c>
      <c r="C18" s="104" t="s">
        <v>72</v>
      </c>
      <c r="E18" t="s">
        <v>133</v>
      </c>
    </row>
    <row r="19" spans="1:5" ht="15.75">
      <c r="A19" s="66">
        <v>31</v>
      </c>
      <c r="B19" s="104" t="s">
        <v>80</v>
      </c>
      <c r="C19" s="104" t="s">
        <v>92</v>
      </c>
      <c r="E19" t="s">
        <v>131</v>
      </c>
    </row>
    <row r="20" spans="1:5" ht="15.75">
      <c r="A20" s="66"/>
      <c r="B20" s="104"/>
      <c r="C20" s="104"/>
      <c r="E20" t="s">
        <v>144</v>
      </c>
    </row>
    <row r="21" spans="1:5" ht="15.75">
      <c r="A21" s="66">
        <v>33</v>
      </c>
      <c r="B21" s="104" t="s">
        <v>83</v>
      </c>
      <c r="C21" s="104" t="s">
        <v>123</v>
      </c>
      <c r="E21" t="s">
        <v>146</v>
      </c>
    </row>
    <row r="22" spans="1:5" ht="15.75">
      <c r="A22" s="66">
        <v>34</v>
      </c>
      <c r="B22" s="104" t="s">
        <v>85</v>
      </c>
      <c r="C22" s="104" t="s">
        <v>94</v>
      </c>
      <c r="E22" t="s">
        <v>145</v>
      </c>
    </row>
    <row r="23" spans="1:5" ht="15.75">
      <c r="A23" s="66">
        <v>35</v>
      </c>
      <c r="B23" s="104" t="s">
        <v>37</v>
      </c>
      <c r="C23" s="104" t="s">
        <v>118</v>
      </c>
      <c r="E23" t="s">
        <v>139</v>
      </c>
    </row>
    <row r="24" spans="1:5" ht="15.75">
      <c r="A24" s="66">
        <v>36</v>
      </c>
      <c r="B24" s="104" t="s">
        <v>87</v>
      </c>
      <c r="C24" s="104" t="s">
        <v>97</v>
      </c>
      <c r="E24" t="s">
        <v>135</v>
      </c>
    </row>
    <row r="25" spans="1:5" ht="15.75">
      <c r="A25" s="66">
        <v>37</v>
      </c>
      <c r="B25" s="104" t="s">
        <v>79</v>
      </c>
      <c r="C25" s="104" t="s">
        <v>119</v>
      </c>
      <c r="E25" t="s">
        <v>138</v>
      </c>
    </row>
    <row r="26" spans="1:3" ht="15.75">
      <c r="A26" s="66">
        <v>38</v>
      </c>
      <c r="B26" s="104" t="s">
        <v>66</v>
      </c>
      <c r="C26" s="104" t="s">
        <v>120</v>
      </c>
    </row>
    <row r="27" spans="1:3" ht="15.75">
      <c r="A27" s="66">
        <v>39</v>
      </c>
      <c r="B27" s="104" t="s">
        <v>39</v>
      </c>
      <c r="C27" s="104" t="s">
        <v>40</v>
      </c>
    </row>
    <row r="28" spans="1:3" ht="15.75">
      <c r="A28" s="66">
        <v>40</v>
      </c>
      <c r="B28" s="104" t="s">
        <v>82</v>
      </c>
      <c r="C28" s="104" t="s">
        <v>121</v>
      </c>
    </row>
    <row r="29" spans="1:3" ht="15.75">
      <c r="A29" s="66">
        <v>41</v>
      </c>
      <c r="B29" s="104" t="s">
        <v>33</v>
      </c>
      <c r="C29" s="104" t="s">
        <v>95</v>
      </c>
    </row>
    <row r="30" spans="1:3" ht="15.75">
      <c r="A30" s="66">
        <v>42</v>
      </c>
      <c r="B30" s="104" t="s">
        <v>90</v>
      </c>
      <c r="C30" s="104" t="s">
        <v>99</v>
      </c>
    </row>
    <row r="31" spans="1:3" ht="15.75">
      <c r="A31" s="66">
        <v>43</v>
      </c>
      <c r="B31" s="104" t="s">
        <v>35</v>
      </c>
      <c r="C31" s="104" t="s">
        <v>122</v>
      </c>
    </row>
    <row r="32" spans="1:3" ht="15.75">
      <c r="A32" s="66">
        <v>44</v>
      </c>
      <c r="B32" s="104" t="s">
        <v>38</v>
      </c>
      <c r="C32" s="104" t="s">
        <v>98</v>
      </c>
    </row>
    <row r="33" spans="1:3" ht="15.75">
      <c r="A33" s="66"/>
      <c r="B33" s="104"/>
      <c r="C33" s="10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view="pageLayout" zoomScale="93" zoomScalePageLayoutView="93" workbookViewId="0" topLeftCell="A13">
      <selection activeCell="C16" sqref="C16"/>
    </sheetView>
  </sheetViews>
  <sheetFormatPr defaultColWidth="9.140625" defaultRowHeight="12.75"/>
  <cols>
    <col min="1" max="1" width="4.00390625" style="0" customWidth="1"/>
    <col min="2" max="2" width="21.140625" style="0" bestFit="1" customWidth="1"/>
    <col min="3" max="3" width="70.8515625" style="0" customWidth="1"/>
    <col min="4" max="4" width="8.57421875" style="0" customWidth="1"/>
    <col min="5" max="5" width="6.28125" style="0" customWidth="1"/>
    <col min="6" max="6" width="7.8515625" style="0" customWidth="1"/>
    <col min="7" max="7" width="5.28125" style="0" customWidth="1"/>
    <col min="8" max="9" width="8.28125" style="0" customWidth="1"/>
    <col min="10" max="10" width="9.140625" style="35" customWidth="1"/>
  </cols>
  <sheetData>
    <row r="1" spans="4:9" ht="12.75">
      <c r="D1" s="36" t="s">
        <v>16</v>
      </c>
      <c r="E1" s="36" t="s">
        <v>17</v>
      </c>
      <c r="F1" s="36"/>
      <c r="G1" s="36"/>
      <c r="H1" s="10"/>
      <c r="I1" s="36"/>
    </row>
    <row r="2" spans="4:9" ht="12.75">
      <c r="D2" s="36"/>
      <c r="E2" s="36"/>
      <c r="F2" s="91" t="str">
        <f>komise!I2</f>
        <v>Adventní věnec</v>
      </c>
      <c r="G2" s="69"/>
      <c r="H2" s="36"/>
      <c r="I2" s="36"/>
    </row>
    <row r="3" spans="3:10" ht="12.75">
      <c r="C3" s="114" t="str">
        <f>Sprezence!C3</f>
        <v>senioři</v>
      </c>
      <c r="D3" s="90" t="str">
        <f>komise!I1</f>
        <v>Vánoční dárková kytice</v>
      </c>
      <c r="E3" s="67"/>
      <c r="F3" s="69"/>
      <c r="G3" s="69"/>
      <c r="H3" s="10" t="s">
        <v>59</v>
      </c>
      <c r="I3" s="36"/>
      <c r="J3" s="36" t="s">
        <v>15</v>
      </c>
    </row>
    <row r="4" spans="1:12" ht="12.75">
      <c r="A4" s="34"/>
      <c r="B4" s="34"/>
      <c r="C4" s="34"/>
      <c r="D4" s="39"/>
      <c r="E4" s="122"/>
      <c r="F4" s="123"/>
      <c r="G4" s="124"/>
      <c r="H4" s="125"/>
      <c r="I4" s="126"/>
      <c r="J4" s="127"/>
      <c r="K4" s="37"/>
      <c r="L4" s="42"/>
    </row>
    <row r="5" spans="1:12" ht="12.75">
      <c r="A5" s="34">
        <f>Sprezence!A9</f>
        <v>21</v>
      </c>
      <c r="B5" s="34" t="s">
        <v>86</v>
      </c>
      <c r="C5" s="34" t="s">
        <v>77</v>
      </c>
      <c r="D5" s="68">
        <v>30.7</v>
      </c>
      <c r="E5" s="121">
        <v>24</v>
      </c>
      <c r="F5" s="70">
        <v>60</v>
      </c>
      <c r="G5" s="121">
        <v>23</v>
      </c>
      <c r="H5" s="33">
        <v>61</v>
      </c>
      <c r="I5" s="121">
        <v>20</v>
      </c>
      <c r="J5" s="103">
        <f>H5+F5+D5</f>
        <v>151.7</v>
      </c>
      <c r="K5" s="85">
        <v>23</v>
      </c>
      <c r="L5" s="37"/>
    </row>
    <row r="6" spans="1:12" ht="12.75">
      <c r="A6" s="34">
        <f>Sprezence!A10</f>
        <v>22</v>
      </c>
      <c r="B6" s="34" t="s">
        <v>84</v>
      </c>
      <c r="C6" s="34" t="s">
        <v>125</v>
      </c>
      <c r="D6" s="68">
        <v>43.3</v>
      </c>
      <c r="E6" s="121">
        <v>21</v>
      </c>
      <c r="F6" s="70">
        <v>69</v>
      </c>
      <c r="G6" s="121">
        <v>16</v>
      </c>
      <c r="H6" s="33">
        <v>54.3</v>
      </c>
      <c r="I6" s="121">
        <v>24</v>
      </c>
      <c r="J6" s="103">
        <f aca="true" t="shared" si="0" ref="J6:J28">H6+F6+D6</f>
        <v>166.6</v>
      </c>
      <c r="K6" s="85">
        <v>22</v>
      </c>
      <c r="L6" s="42"/>
    </row>
    <row r="7" spans="1:12" ht="12.75">
      <c r="A7" s="34">
        <f>Sprezence!A11</f>
        <v>23</v>
      </c>
      <c r="B7" s="34" t="str">
        <f>Sprezence!B11</f>
        <v>Hana Hovorková</v>
      </c>
      <c r="C7" s="34" t="s">
        <v>101</v>
      </c>
      <c r="D7" s="68">
        <v>72.3</v>
      </c>
      <c r="E7" s="121">
        <v>7</v>
      </c>
      <c r="F7" s="70">
        <v>90.3</v>
      </c>
      <c r="G7" s="135">
        <v>3</v>
      </c>
      <c r="H7" s="33">
        <v>76.7</v>
      </c>
      <c r="I7" s="121">
        <v>8</v>
      </c>
      <c r="J7" s="103">
        <f t="shared" si="0"/>
        <v>239.3</v>
      </c>
      <c r="K7" s="87">
        <v>2</v>
      </c>
      <c r="L7" s="42"/>
    </row>
    <row r="8" spans="1:12" ht="12.75">
      <c r="A8" s="34">
        <f>Sprezence!A12</f>
        <v>24</v>
      </c>
      <c r="B8" s="34" t="str">
        <f>Sprezence!B12</f>
        <v>Vojtěch Čech</v>
      </c>
      <c r="C8" s="34" t="str">
        <f>Sprezence!C12</f>
        <v>Carmen team s.r.o., Modřice u Brna</v>
      </c>
      <c r="D8" s="68">
        <v>51.7</v>
      </c>
      <c r="E8" s="121">
        <v>16</v>
      </c>
      <c r="F8" s="70">
        <v>70.7</v>
      </c>
      <c r="G8" s="121">
        <v>11</v>
      </c>
      <c r="H8" s="33">
        <v>61.7</v>
      </c>
      <c r="I8" s="121">
        <v>19</v>
      </c>
      <c r="J8" s="103">
        <f t="shared" si="0"/>
        <v>184.10000000000002</v>
      </c>
      <c r="K8" s="85">
        <v>18</v>
      </c>
      <c r="L8" s="37"/>
    </row>
    <row r="9" spans="1:12" ht="12.75">
      <c r="A9" s="34">
        <v>25</v>
      </c>
      <c r="B9" s="34" t="str">
        <f>Sprezence!B13</f>
        <v>Zuzana Herudková</v>
      </c>
      <c r="C9" s="34" t="str">
        <f>Sprezence!C13</f>
        <v>Květinářsví Slunečnice s.r.o. Opava</v>
      </c>
      <c r="D9" s="68">
        <v>33</v>
      </c>
      <c r="E9" s="121">
        <v>23</v>
      </c>
      <c r="F9" s="70">
        <v>73</v>
      </c>
      <c r="G9" s="121">
        <v>8</v>
      </c>
      <c r="H9" s="33">
        <v>67.3</v>
      </c>
      <c r="I9" s="121">
        <v>15</v>
      </c>
      <c r="J9" s="103">
        <f t="shared" si="0"/>
        <v>173.3</v>
      </c>
      <c r="K9" s="85">
        <v>20</v>
      </c>
      <c r="L9" s="42"/>
    </row>
    <row r="10" spans="1:12" ht="12.75">
      <c r="A10" s="34">
        <f>Sprezence!A14</f>
        <v>26</v>
      </c>
      <c r="B10" s="34" t="str">
        <f>Sprezence!B14</f>
        <v>Miroslava Naglová</v>
      </c>
      <c r="C10" s="34" t="str">
        <f>Sprezence!C14</f>
        <v>Květinářství Flamengo, Vlašim</v>
      </c>
      <c r="D10" s="68">
        <v>63.3</v>
      </c>
      <c r="E10" s="121">
        <v>10</v>
      </c>
      <c r="F10" s="70">
        <v>81</v>
      </c>
      <c r="G10" s="121">
        <v>4</v>
      </c>
      <c r="H10" s="33">
        <v>55</v>
      </c>
      <c r="I10" s="121">
        <v>23</v>
      </c>
      <c r="J10" s="103">
        <f t="shared" si="0"/>
        <v>199.3</v>
      </c>
      <c r="K10" s="85">
        <v>12</v>
      </c>
      <c r="L10" s="42"/>
    </row>
    <row r="11" spans="1:12" ht="12.75">
      <c r="A11" s="34">
        <f>Sprezence!A15</f>
        <v>27</v>
      </c>
      <c r="B11" s="34" t="str">
        <f>Sprezence!B15</f>
        <v>Veronika Lokočová</v>
      </c>
      <c r="C11" s="34" t="str">
        <f>Sprezence!C15</f>
        <v>Květinářsví Slunečnice s.r.o. Opava</v>
      </c>
      <c r="D11" s="68">
        <v>47.3</v>
      </c>
      <c r="E11" s="121">
        <v>18</v>
      </c>
      <c r="F11" s="70">
        <v>71</v>
      </c>
      <c r="G11" s="121">
        <v>10</v>
      </c>
      <c r="H11" s="33">
        <v>70.3</v>
      </c>
      <c r="I11" s="121">
        <v>13</v>
      </c>
      <c r="J11" s="103">
        <f t="shared" si="0"/>
        <v>188.60000000000002</v>
      </c>
      <c r="K11" s="85">
        <v>15</v>
      </c>
      <c r="L11" s="37"/>
    </row>
    <row r="12" spans="1:12" ht="12.75">
      <c r="A12" s="34">
        <f>Sprezence!A16</f>
        <v>28</v>
      </c>
      <c r="B12" s="34" t="str">
        <f>Sprezence!B16</f>
        <v>Petra Mračková </v>
      </c>
      <c r="C12" s="34" t="str">
        <f>Sprezence!C16</f>
        <v>Carmen team s.r.o., Modřice u Brna</v>
      </c>
      <c r="D12" s="68">
        <v>59</v>
      </c>
      <c r="E12" s="121">
        <v>13</v>
      </c>
      <c r="F12" s="70">
        <v>46</v>
      </c>
      <c r="G12" s="121">
        <v>24</v>
      </c>
      <c r="H12" s="33">
        <v>84.3</v>
      </c>
      <c r="I12" s="135">
        <v>3</v>
      </c>
      <c r="J12" s="103">
        <f t="shared" si="0"/>
        <v>189.3</v>
      </c>
      <c r="K12" s="85">
        <v>14</v>
      </c>
      <c r="L12" s="42"/>
    </row>
    <row r="13" spans="1:12" ht="12.75">
      <c r="A13" s="34">
        <f>Sprezence!A17</f>
        <v>29</v>
      </c>
      <c r="B13" s="34" t="str">
        <f>Sprezence!B17</f>
        <v>Eva Šašková</v>
      </c>
      <c r="C13" s="34" t="str">
        <f>Sprezence!C17</f>
        <v>Ing. Eva Šašková , Stachy</v>
      </c>
      <c r="D13" s="68">
        <v>47.3</v>
      </c>
      <c r="E13" s="121">
        <v>19</v>
      </c>
      <c r="F13" s="70">
        <v>66</v>
      </c>
      <c r="G13" s="121">
        <v>18</v>
      </c>
      <c r="H13" s="33">
        <v>56</v>
      </c>
      <c r="I13" s="121">
        <v>22</v>
      </c>
      <c r="J13" s="103">
        <f t="shared" si="0"/>
        <v>169.3</v>
      </c>
      <c r="K13" s="84">
        <v>21</v>
      </c>
      <c r="L13" s="42"/>
    </row>
    <row r="14" spans="1:12" ht="12.75">
      <c r="A14" s="34">
        <f>Sprezence!A18</f>
        <v>30</v>
      </c>
      <c r="B14" s="34" t="str">
        <f>Sprezence!B18</f>
        <v>Josef Zelíska </v>
      </c>
      <c r="C14" s="34" t="str">
        <f>Sprezence!C18</f>
        <v>Stredná odborná škola záhradnicka Piešťany, Slovensko</v>
      </c>
      <c r="D14" s="68">
        <v>82.7</v>
      </c>
      <c r="E14" s="135">
        <v>1</v>
      </c>
      <c r="F14" s="70">
        <v>71.3</v>
      </c>
      <c r="G14" s="121">
        <v>9</v>
      </c>
      <c r="H14" s="33">
        <v>72.3</v>
      </c>
      <c r="I14" s="121">
        <v>10</v>
      </c>
      <c r="J14" s="103">
        <f t="shared" si="0"/>
        <v>226.3</v>
      </c>
      <c r="K14" s="85">
        <v>5</v>
      </c>
      <c r="L14" s="42"/>
    </row>
    <row r="15" spans="1:12" ht="12.75">
      <c r="A15" s="34">
        <f>Sprezence!A19</f>
        <v>31</v>
      </c>
      <c r="B15" s="34" t="str">
        <f>Sprezence!B19</f>
        <v>Jana Jakešová</v>
      </c>
      <c r="C15" s="34" t="str">
        <f>Sprezence!C19</f>
        <v>Papaver Flowers Kuřim</v>
      </c>
      <c r="D15" s="68">
        <v>57.7</v>
      </c>
      <c r="E15" s="121">
        <v>14</v>
      </c>
      <c r="F15" s="70">
        <v>93</v>
      </c>
      <c r="G15" s="135">
        <v>1</v>
      </c>
      <c r="H15" s="33">
        <v>67</v>
      </c>
      <c r="I15" s="121">
        <v>16</v>
      </c>
      <c r="J15" s="103">
        <f t="shared" si="0"/>
        <v>217.7</v>
      </c>
      <c r="K15" s="85">
        <v>9</v>
      </c>
      <c r="L15" s="37"/>
    </row>
    <row r="16" spans="1:12" ht="12.75">
      <c r="A16" s="34">
        <v>32</v>
      </c>
      <c r="B16" s="39" t="s">
        <v>149</v>
      </c>
      <c r="C16" s="34"/>
      <c r="D16" s="68"/>
      <c r="E16" s="121"/>
      <c r="F16" s="70"/>
      <c r="G16" s="121"/>
      <c r="H16" s="33"/>
      <c r="I16" s="121"/>
      <c r="J16" s="103">
        <f t="shared" si="0"/>
        <v>0</v>
      </c>
      <c r="K16" s="85"/>
      <c r="L16" s="42"/>
    </row>
    <row r="17" spans="1:12" ht="12.75">
      <c r="A17" s="34">
        <f>Sprezence!A21</f>
        <v>33</v>
      </c>
      <c r="B17" s="34" t="str">
        <f>Sprezence!B21</f>
        <v>Tamás Vígh</v>
      </c>
      <c r="C17" s="34" t="str">
        <f>Sprezence!C21</f>
        <v>Vígh and Vígh, Nový Život, Slovensko</v>
      </c>
      <c r="D17" s="68">
        <v>75.3</v>
      </c>
      <c r="E17" s="121">
        <v>6</v>
      </c>
      <c r="F17" s="70">
        <v>68</v>
      </c>
      <c r="G17" s="121">
        <v>17</v>
      </c>
      <c r="H17" s="33">
        <v>78.7</v>
      </c>
      <c r="I17" s="121">
        <v>7</v>
      </c>
      <c r="J17" s="103">
        <f t="shared" si="0"/>
        <v>222</v>
      </c>
      <c r="K17" s="84">
        <v>7</v>
      </c>
      <c r="L17" s="42"/>
    </row>
    <row r="18" spans="1:12" ht="12.75">
      <c r="A18" s="34">
        <f>Sprezence!A22</f>
        <v>34</v>
      </c>
      <c r="B18" s="34" t="str">
        <f>Sprezence!B22</f>
        <v>Lucie Pokorná</v>
      </c>
      <c r="C18" s="34" t="str">
        <f>Sprezence!C22</f>
        <v>Stanislav Šafránek, Brno</v>
      </c>
      <c r="D18" s="68">
        <v>67.3</v>
      </c>
      <c r="E18" s="121">
        <v>9</v>
      </c>
      <c r="F18" s="70">
        <v>62.7</v>
      </c>
      <c r="G18" s="121">
        <v>21</v>
      </c>
      <c r="H18" s="33">
        <v>70</v>
      </c>
      <c r="I18" s="121">
        <v>14</v>
      </c>
      <c r="J18" s="103">
        <f t="shared" si="0"/>
        <v>200</v>
      </c>
      <c r="K18" s="84">
        <v>11</v>
      </c>
      <c r="L18" s="42"/>
    </row>
    <row r="19" spans="1:12" ht="12.75">
      <c r="A19" s="34">
        <f>Sprezence!A23</f>
        <v>35</v>
      </c>
      <c r="B19" s="34" t="str">
        <f>Sprezence!B23</f>
        <v>Renata Havlická</v>
      </c>
      <c r="C19" s="34" t="str">
        <f>Sprezence!C23</f>
        <v>Zahradnictví Jiří Bártek,Fulnek</v>
      </c>
      <c r="D19" s="68">
        <v>56</v>
      </c>
      <c r="E19" s="121">
        <v>15</v>
      </c>
      <c r="F19" s="70">
        <v>62.3</v>
      </c>
      <c r="G19" s="121">
        <v>22</v>
      </c>
      <c r="H19" s="33">
        <v>65.7</v>
      </c>
      <c r="I19" s="121">
        <v>18</v>
      </c>
      <c r="J19" s="103">
        <f t="shared" si="0"/>
        <v>184</v>
      </c>
      <c r="K19" s="84">
        <v>19</v>
      </c>
      <c r="L19" s="42"/>
    </row>
    <row r="20" spans="1:12" ht="12.75">
      <c r="A20" s="34">
        <f>Sprezence!A24</f>
        <v>36</v>
      </c>
      <c r="B20" s="34" t="str">
        <f>Sprezence!B24</f>
        <v>Petr Sikora</v>
      </c>
      <c r="C20" s="34" t="str">
        <f>Sprezence!C24</f>
        <v>P.S. květiny Brno</v>
      </c>
      <c r="D20" s="68">
        <v>60.7</v>
      </c>
      <c r="E20" s="121">
        <v>11</v>
      </c>
      <c r="F20" s="70">
        <v>70.3</v>
      </c>
      <c r="G20" s="121">
        <v>14</v>
      </c>
      <c r="H20" s="33">
        <v>56.3</v>
      </c>
      <c r="I20" s="121">
        <v>21</v>
      </c>
      <c r="J20" s="103">
        <f t="shared" si="0"/>
        <v>187.3</v>
      </c>
      <c r="K20" s="84">
        <v>17</v>
      </c>
      <c r="L20" s="42"/>
    </row>
    <row r="21" spans="1:12" ht="12.75">
      <c r="A21" s="34">
        <f>Sprezence!A25</f>
        <v>37</v>
      </c>
      <c r="B21" s="34" t="str">
        <f>Sprezence!B25</f>
        <v>Hana Hudcová</v>
      </c>
      <c r="C21" s="34" t="str">
        <f>Sprezence!C25</f>
        <v>Kytice v.o.s., Brno</v>
      </c>
      <c r="D21" s="68">
        <v>47</v>
      </c>
      <c r="E21" s="121">
        <v>20</v>
      </c>
      <c r="F21" s="70">
        <v>78.7</v>
      </c>
      <c r="G21" s="121">
        <v>6</v>
      </c>
      <c r="H21" s="33">
        <v>78.7</v>
      </c>
      <c r="I21" s="121">
        <v>6</v>
      </c>
      <c r="J21" s="103">
        <f t="shared" si="0"/>
        <v>204.4</v>
      </c>
      <c r="K21" s="84">
        <v>10</v>
      </c>
      <c r="L21" s="42"/>
    </row>
    <row r="22" spans="1:12" ht="12.75">
      <c r="A22" s="34">
        <f>Sprezence!A26</f>
        <v>38</v>
      </c>
      <c r="B22" s="34" t="str">
        <f>Sprezence!B26</f>
        <v>Kateřina Holišová</v>
      </c>
      <c r="C22" s="34" t="str">
        <f>Sprezence!C26</f>
        <v>Mendlova Univerzita v Brně, Zahradnická Fakulta Lednice</v>
      </c>
      <c r="D22" s="68">
        <v>81.7</v>
      </c>
      <c r="E22" s="135">
        <v>2</v>
      </c>
      <c r="F22" s="70">
        <v>90.7</v>
      </c>
      <c r="G22" s="135">
        <v>2</v>
      </c>
      <c r="H22" s="33">
        <v>91.3</v>
      </c>
      <c r="I22" s="135">
        <v>1</v>
      </c>
      <c r="J22" s="103">
        <f t="shared" si="0"/>
        <v>263.7</v>
      </c>
      <c r="K22" s="87">
        <v>1</v>
      </c>
      <c r="L22" s="42"/>
    </row>
    <row r="23" spans="1:12" ht="12.75">
      <c r="A23" s="34">
        <f>Sprezence!A27</f>
        <v>39</v>
      </c>
      <c r="B23" s="34" t="str">
        <f>Sprezence!B27</f>
        <v>Jan Milt</v>
      </c>
      <c r="C23" s="34" t="str">
        <f>Sprezence!C27</f>
        <v>Květiny Milt, Plzeň</v>
      </c>
      <c r="D23" s="68">
        <v>70</v>
      </c>
      <c r="E23" s="121">
        <v>8</v>
      </c>
      <c r="F23" s="70">
        <v>76</v>
      </c>
      <c r="G23" s="121">
        <v>7</v>
      </c>
      <c r="H23" s="33">
        <v>72</v>
      </c>
      <c r="I23" s="121">
        <v>11</v>
      </c>
      <c r="J23" s="103">
        <f t="shared" si="0"/>
        <v>218</v>
      </c>
      <c r="K23" s="84">
        <v>8</v>
      </c>
      <c r="L23" s="37"/>
    </row>
    <row r="24" spans="1:11" ht="12.75" customHeight="1">
      <c r="A24">
        <v>40</v>
      </c>
      <c r="B24" t="s">
        <v>127</v>
      </c>
      <c r="C24" t="s">
        <v>93</v>
      </c>
      <c r="D24" s="68">
        <v>79</v>
      </c>
      <c r="E24" s="121">
        <v>4</v>
      </c>
      <c r="F24" s="70">
        <v>70.3</v>
      </c>
      <c r="G24" s="121">
        <v>13</v>
      </c>
      <c r="H24" s="33">
        <v>81.3</v>
      </c>
      <c r="I24" s="121">
        <v>4</v>
      </c>
      <c r="J24" s="103">
        <f t="shared" si="0"/>
        <v>230.6</v>
      </c>
      <c r="K24" s="87">
        <v>3</v>
      </c>
    </row>
    <row r="25" spans="1:16" ht="12.75">
      <c r="A25">
        <v>41</v>
      </c>
      <c r="B25" t="s">
        <v>33</v>
      </c>
      <c r="C25" t="s">
        <v>95</v>
      </c>
      <c r="D25" s="68">
        <v>81.3</v>
      </c>
      <c r="E25" s="135">
        <v>3</v>
      </c>
      <c r="F25" s="70">
        <v>63.3</v>
      </c>
      <c r="G25" s="121">
        <v>20</v>
      </c>
      <c r="H25" s="33">
        <v>85.7</v>
      </c>
      <c r="I25" s="135">
        <v>2</v>
      </c>
      <c r="J25" s="103">
        <f t="shared" si="0"/>
        <v>230.3</v>
      </c>
      <c r="K25" s="84">
        <v>4</v>
      </c>
      <c r="M25" s="42"/>
      <c r="P25" s="88"/>
    </row>
    <row r="26" spans="1:16" ht="12.75">
      <c r="A26">
        <v>42</v>
      </c>
      <c r="B26" t="s">
        <v>128</v>
      </c>
      <c r="C26" t="s">
        <v>129</v>
      </c>
      <c r="D26" s="68">
        <v>49.3</v>
      </c>
      <c r="E26" s="121">
        <v>17</v>
      </c>
      <c r="F26" s="70">
        <v>80.7</v>
      </c>
      <c r="G26" s="121">
        <v>5</v>
      </c>
      <c r="H26" s="33">
        <v>66.3</v>
      </c>
      <c r="I26" s="121">
        <v>17</v>
      </c>
      <c r="J26" s="103">
        <f t="shared" si="0"/>
        <v>196.3</v>
      </c>
      <c r="K26" s="84">
        <v>13</v>
      </c>
      <c r="M26" s="37"/>
      <c r="P26" s="88"/>
    </row>
    <row r="27" spans="1:16" ht="12.75">
      <c r="A27">
        <v>43</v>
      </c>
      <c r="B27" t="s">
        <v>35</v>
      </c>
      <c r="C27" t="s">
        <v>36</v>
      </c>
      <c r="D27" s="68">
        <v>79</v>
      </c>
      <c r="E27" s="121">
        <v>5</v>
      </c>
      <c r="F27" s="70">
        <v>64.3</v>
      </c>
      <c r="G27" s="121">
        <v>19</v>
      </c>
      <c r="H27" s="33">
        <v>80.3</v>
      </c>
      <c r="I27" s="121">
        <v>5</v>
      </c>
      <c r="J27" s="103">
        <f t="shared" si="0"/>
        <v>223.6</v>
      </c>
      <c r="K27" s="84">
        <v>6</v>
      </c>
      <c r="M27" s="42"/>
      <c r="P27" s="88"/>
    </row>
    <row r="28" spans="1:16" ht="12.75">
      <c r="A28">
        <v>44</v>
      </c>
      <c r="B28" t="s">
        <v>38</v>
      </c>
      <c r="C28" t="s">
        <v>98</v>
      </c>
      <c r="D28" s="68">
        <v>43.3</v>
      </c>
      <c r="E28" s="121">
        <v>22</v>
      </c>
      <c r="F28" s="70">
        <v>69.7</v>
      </c>
      <c r="G28" s="121">
        <v>15</v>
      </c>
      <c r="H28" s="33">
        <v>75.3</v>
      </c>
      <c r="I28" s="121">
        <v>9</v>
      </c>
      <c r="J28" s="103">
        <f t="shared" si="0"/>
        <v>188.3</v>
      </c>
      <c r="K28" s="84">
        <v>16</v>
      </c>
      <c r="M28" s="42"/>
      <c r="P28" s="88"/>
    </row>
    <row r="29" spans="13:16" ht="12.75">
      <c r="M29" s="37"/>
      <c r="P29" s="88"/>
    </row>
    <row r="30" spans="13:16" ht="12.75">
      <c r="M30" s="42"/>
      <c r="P30" s="88"/>
    </row>
    <row r="31" spans="1:16" ht="12.75">
      <c r="A31" s="32"/>
      <c r="B31" s="32"/>
      <c r="C31" s="10" t="str">
        <f>Jprezence!C3</f>
        <v>junioři</v>
      </c>
      <c r="G31" s="71"/>
      <c r="I31" s="71"/>
      <c r="J31" s="36"/>
      <c r="M31" s="42"/>
      <c r="P31" s="88"/>
    </row>
    <row r="32" spans="1:16" ht="12.75">
      <c r="A32">
        <v>1</v>
      </c>
      <c r="B32" t="s">
        <v>65</v>
      </c>
      <c r="C32" t="s">
        <v>73</v>
      </c>
      <c r="D32" s="68">
        <v>50</v>
      </c>
      <c r="E32" s="3">
        <v>15</v>
      </c>
      <c r="F32" s="70">
        <v>66</v>
      </c>
      <c r="G32" s="110">
        <v>16</v>
      </c>
      <c r="H32" s="33">
        <v>25.7</v>
      </c>
      <c r="I32" s="110">
        <v>20</v>
      </c>
      <c r="J32" s="103">
        <f>H32+F32+D32</f>
        <v>141.7</v>
      </c>
      <c r="K32" s="85">
        <v>18</v>
      </c>
      <c r="M32" s="37"/>
      <c r="P32" s="88"/>
    </row>
    <row r="33" spans="1:16" ht="12.75">
      <c r="A33">
        <v>2</v>
      </c>
      <c r="B33" t="s">
        <v>28</v>
      </c>
      <c r="C33" t="s">
        <v>72</v>
      </c>
      <c r="D33" s="68">
        <v>80</v>
      </c>
      <c r="E33" s="3">
        <v>5</v>
      </c>
      <c r="F33" s="70">
        <v>79.3</v>
      </c>
      <c r="G33" s="110">
        <v>8</v>
      </c>
      <c r="H33" s="33">
        <v>75.7</v>
      </c>
      <c r="I33" s="110">
        <v>7</v>
      </c>
      <c r="J33" s="103">
        <f aca="true" t="shared" si="1" ref="J33:J51">H33+F33+D33</f>
        <v>235</v>
      </c>
      <c r="K33" s="85">
        <v>5</v>
      </c>
      <c r="M33" s="42"/>
      <c r="P33" s="88"/>
    </row>
    <row r="34" spans="1:16" ht="12.75">
      <c r="A34">
        <v>3</v>
      </c>
      <c r="B34" t="s">
        <v>27</v>
      </c>
      <c r="C34" t="s">
        <v>72</v>
      </c>
      <c r="D34" s="68">
        <v>77.7</v>
      </c>
      <c r="E34" s="3">
        <v>7</v>
      </c>
      <c r="F34" s="70">
        <v>93</v>
      </c>
      <c r="G34" s="117">
        <v>3</v>
      </c>
      <c r="H34" s="33">
        <v>89</v>
      </c>
      <c r="I34" s="117">
        <v>2</v>
      </c>
      <c r="J34" s="103">
        <f t="shared" si="1"/>
        <v>259.7</v>
      </c>
      <c r="K34" s="86">
        <v>2</v>
      </c>
      <c r="M34" s="42"/>
      <c r="P34" s="88"/>
    </row>
    <row r="35" spans="1:16" ht="12.75">
      <c r="A35">
        <v>4</v>
      </c>
      <c r="B35" t="s">
        <v>63</v>
      </c>
      <c r="C35" t="str">
        <f>Jprezence!C11</f>
        <v>Střední odborná škola zahradnická a SOU Rajhrad</v>
      </c>
      <c r="D35" s="68">
        <v>57</v>
      </c>
      <c r="E35" s="3">
        <v>12</v>
      </c>
      <c r="F35" s="70">
        <v>89.3</v>
      </c>
      <c r="G35" s="110">
        <v>4</v>
      </c>
      <c r="H35" s="33">
        <v>44.7</v>
      </c>
      <c r="I35" s="110">
        <v>18</v>
      </c>
      <c r="J35" s="103">
        <f t="shared" si="1"/>
        <v>191</v>
      </c>
      <c r="K35" s="84">
        <v>12</v>
      </c>
      <c r="M35" s="37"/>
      <c r="P35" s="88"/>
    </row>
    <row r="36" spans="1:16" ht="12.75">
      <c r="A36">
        <v>5</v>
      </c>
      <c r="B36" t="s">
        <v>124</v>
      </c>
      <c r="C36" t="str">
        <f>Jprezence!C12</f>
        <v>Střední odborná škola zahradnická a SOU Rajhrad</v>
      </c>
      <c r="D36" s="68">
        <v>46</v>
      </c>
      <c r="E36" s="3">
        <v>17</v>
      </c>
      <c r="F36" s="70">
        <v>75.7</v>
      </c>
      <c r="G36" s="110">
        <v>11</v>
      </c>
      <c r="H36" s="33">
        <v>54</v>
      </c>
      <c r="I36" s="110">
        <v>14</v>
      </c>
      <c r="J36" s="103">
        <f t="shared" si="1"/>
        <v>175.7</v>
      </c>
      <c r="K36" s="85">
        <v>15</v>
      </c>
      <c r="M36" s="42"/>
      <c r="P36" s="88"/>
    </row>
    <row r="37" spans="1:16" ht="12.75">
      <c r="A37">
        <v>6</v>
      </c>
      <c r="B37" t="str">
        <f>Jprezence!B13</f>
        <v>Lucie Procházková</v>
      </c>
      <c r="C37" t="str">
        <f>Jprezence!C13</f>
        <v>Střední odborná škola zahradnická a SOU Rajhrad</v>
      </c>
      <c r="D37" s="68">
        <v>81.3</v>
      </c>
      <c r="E37" s="86">
        <v>3</v>
      </c>
      <c r="F37" s="70">
        <v>68.3</v>
      </c>
      <c r="G37" s="110">
        <v>14</v>
      </c>
      <c r="H37" s="33">
        <v>60</v>
      </c>
      <c r="I37" s="110">
        <v>12</v>
      </c>
      <c r="J37" s="103">
        <f t="shared" si="1"/>
        <v>209.60000000000002</v>
      </c>
      <c r="K37" s="85">
        <v>10</v>
      </c>
      <c r="M37" s="42"/>
      <c r="P37" s="88"/>
    </row>
    <row r="38" spans="1:16" ht="12.75">
      <c r="A38">
        <v>7</v>
      </c>
      <c r="B38" t="s">
        <v>25</v>
      </c>
      <c r="C38" t="str">
        <f>Jprezence!C14</f>
        <v>Střední odborná škola zahradnická a SOU Rajhrad</v>
      </c>
      <c r="D38" s="68">
        <v>78.7</v>
      </c>
      <c r="E38" s="1">
        <v>6</v>
      </c>
      <c r="F38" s="70">
        <v>75</v>
      </c>
      <c r="G38" s="110">
        <v>12</v>
      </c>
      <c r="H38" s="33">
        <v>76</v>
      </c>
      <c r="I38" s="110">
        <v>6</v>
      </c>
      <c r="J38" s="103">
        <f t="shared" si="1"/>
        <v>229.7</v>
      </c>
      <c r="K38" s="85">
        <v>8</v>
      </c>
      <c r="M38" s="37"/>
      <c r="P38" s="88"/>
    </row>
    <row r="39" spans="1:16" ht="12.75">
      <c r="A39">
        <v>8</v>
      </c>
      <c r="B39" t="s">
        <v>30</v>
      </c>
      <c r="C39" t="s">
        <v>75</v>
      </c>
      <c r="D39" s="68">
        <v>76.3</v>
      </c>
      <c r="E39" s="3">
        <v>8</v>
      </c>
      <c r="F39" s="70">
        <v>76</v>
      </c>
      <c r="G39" s="110">
        <v>10</v>
      </c>
      <c r="H39" s="33">
        <v>78.3</v>
      </c>
      <c r="I39" s="110">
        <v>4</v>
      </c>
      <c r="J39" s="103">
        <f t="shared" si="1"/>
        <v>230.60000000000002</v>
      </c>
      <c r="K39" s="84">
        <v>7</v>
      </c>
      <c r="M39" s="42"/>
      <c r="P39" s="88"/>
    </row>
    <row r="40" spans="1:16" ht="12.75">
      <c r="A40">
        <v>9</v>
      </c>
      <c r="B40" t="s">
        <v>64</v>
      </c>
      <c r="C40" t="s">
        <v>130</v>
      </c>
      <c r="D40" s="68">
        <v>83.7</v>
      </c>
      <c r="E40" s="116">
        <v>2</v>
      </c>
      <c r="F40" s="70">
        <v>97.3</v>
      </c>
      <c r="G40" s="117">
        <v>1</v>
      </c>
      <c r="H40" s="33">
        <v>95.3</v>
      </c>
      <c r="I40" s="117">
        <v>1</v>
      </c>
      <c r="J40" s="103">
        <f t="shared" si="1"/>
        <v>276.3</v>
      </c>
      <c r="K40" s="86">
        <v>1</v>
      </c>
      <c r="M40" s="42"/>
      <c r="P40" s="88"/>
    </row>
    <row r="41" spans="1:16" ht="12.75">
      <c r="A41">
        <v>10</v>
      </c>
      <c r="B41" t="s">
        <v>26</v>
      </c>
      <c r="C41" t="s">
        <v>126</v>
      </c>
      <c r="D41" s="68">
        <v>70.7</v>
      </c>
      <c r="E41" s="3">
        <v>9</v>
      </c>
      <c r="F41" s="70">
        <v>86.3</v>
      </c>
      <c r="G41" s="110">
        <v>5</v>
      </c>
      <c r="H41" s="33">
        <v>87</v>
      </c>
      <c r="I41" s="117">
        <v>3</v>
      </c>
      <c r="J41" s="103">
        <f t="shared" si="1"/>
        <v>244</v>
      </c>
      <c r="K41" s="85">
        <v>4</v>
      </c>
      <c r="M41" s="42"/>
      <c r="P41" s="88"/>
    </row>
    <row r="42" spans="1:16" ht="12.75">
      <c r="A42">
        <v>11</v>
      </c>
      <c r="B42" t="s">
        <v>68</v>
      </c>
      <c r="C42" t="s">
        <v>74</v>
      </c>
      <c r="D42" s="68">
        <v>47.7</v>
      </c>
      <c r="E42" s="1">
        <v>16</v>
      </c>
      <c r="F42" s="70">
        <v>36.3</v>
      </c>
      <c r="G42" s="110">
        <v>19</v>
      </c>
      <c r="H42" s="33">
        <v>50.7</v>
      </c>
      <c r="I42" s="110">
        <v>16</v>
      </c>
      <c r="J42" s="103">
        <f t="shared" si="1"/>
        <v>134.7</v>
      </c>
      <c r="K42" s="85">
        <v>19</v>
      </c>
      <c r="M42" s="42"/>
      <c r="P42" s="88"/>
    </row>
    <row r="43" spans="1:16" ht="12.75">
      <c r="A43">
        <v>12</v>
      </c>
      <c r="B43" t="s">
        <v>67</v>
      </c>
      <c r="C43" t="s">
        <v>74</v>
      </c>
      <c r="D43" s="68">
        <v>63.3</v>
      </c>
      <c r="E43" s="3">
        <v>10</v>
      </c>
      <c r="F43" s="70">
        <v>63.7</v>
      </c>
      <c r="G43" s="110">
        <v>17</v>
      </c>
      <c r="H43" s="33">
        <v>54</v>
      </c>
      <c r="I43" s="110">
        <v>15</v>
      </c>
      <c r="J43" s="103">
        <f t="shared" si="1"/>
        <v>181</v>
      </c>
      <c r="K43" s="84">
        <v>13</v>
      </c>
      <c r="M43" s="42"/>
      <c r="P43" s="88"/>
    </row>
    <row r="44" spans="1:16" ht="12.75">
      <c r="A44">
        <v>13</v>
      </c>
      <c r="B44" t="s">
        <v>105</v>
      </c>
      <c r="C44" t="str">
        <f>Jprezence!C20</f>
        <v>Zespot Szkol Ogrodniczych Im. St. Szumca w Bielsku- Bialej, Bielsko- Biala, Polsko</v>
      </c>
      <c r="D44" s="68">
        <v>39</v>
      </c>
      <c r="E44" s="3">
        <v>20</v>
      </c>
      <c r="F44" s="70">
        <v>31.3</v>
      </c>
      <c r="G44" s="110">
        <v>20</v>
      </c>
      <c r="H44" s="33">
        <v>38</v>
      </c>
      <c r="I44" s="110">
        <v>19</v>
      </c>
      <c r="J44" s="103">
        <f t="shared" si="1"/>
        <v>108.3</v>
      </c>
      <c r="K44" s="85">
        <v>20</v>
      </c>
      <c r="M44" s="42"/>
      <c r="P44" s="88"/>
    </row>
    <row r="45" spans="1:11" ht="12.75">
      <c r="A45">
        <v>14</v>
      </c>
      <c r="B45" t="s">
        <v>111</v>
      </c>
      <c r="C45" t="str">
        <f>Jprezence!C21</f>
        <v>Zespot Szkol Ogrodniczych Im. St. Szumca w Bielsku- Bialej, Bielsko- Biala, Polsko</v>
      </c>
      <c r="D45" s="68">
        <v>51.3</v>
      </c>
      <c r="E45" s="3">
        <v>14</v>
      </c>
      <c r="F45" s="70">
        <v>68</v>
      </c>
      <c r="G45" s="110">
        <v>15</v>
      </c>
      <c r="H45" s="33">
        <v>60.7</v>
      </c>
      <c r="I45" s="110">
        <v>11</v>
      </c>
      <c r="J45" s="103">
        <f t="shared" si="1"/>
        <v>180</v>
      </c>
      <c r="K45" s="85">
        <v>14</v>
      </c>
    </row>
    <row r="46" spans="1:11" ht="12.75">
      <c r="A46">
        <v>15</v>
      </c>
      <c r="B46" t="s">
        <v>106</v>
      </c>
      <c r="C46" t="str">
        <f>Jprezence!C22</f>
        <v>Bildungstzentrum Gartenbau Langenlois, Berufs-,Fach- und Maisterschule für Gartenbau,Langenlois, Rakousko</v>
      </c>
      <c r="D46" s="68">
        <v>81</v>
      </c>
      <c r="E46" s="3">
        <v>4</v>
      </c>
      <c r="F46" s="70">
        <v>80</v>
      </c>
      <c r="G46" s="110">
        <v>7</v>
      </c>
      <c r="H46" s="33">
        <v>70.3</v>
      </c>
      <c r="I46" s="110">
        <v>9</v>
      </c>
      <c r="J46" s="103">
        <f t="shared" si="1"/>
        <v>231.3</v>
      </c>
      <c r="K46" s="85">
        <v>6</v>
      </c>
    </row>
    <row r="47" spans="1:11" ht="12.75">
      <c r="A47">
        <v>16</v>
      </c>
      <c r="B47" t="s">
        <v>107</v>
      </c>
      <c r="C47" t="str">
        <f>Jprezence!C23</f>
        <v>Bildungstzentrum Gartenbau Langenlois, Berufs-,Fach- und Maisterschule für Gartenbau,Langenlois, Rakousko</v>
      </c>
      <c r="D47" s="68">
        <v>54.7</v>
      </c>
      <c r="E47" s="3">
        <v>13</v>
      </c>
      <c r="F47" s="70">
        <v>82.3</v>
      </c>
      <c r="G47" s="110">
        <v>6</v>
      </c>
      <c r="H47" s="33">
        <v>67</v>
      </c>
      <c r="I47" s="110">
        <v>10</v>
      </c>
      <c r="J47" s="103">
        <f t="shared" si="1"/>
        <v>204</v>
      </c>
      <c r="K47" s="84">
        <v>11</v>
      </c>
    </row>
    <row r="48" spans="1:11" ht="12.75">
      <c r="A48">
        <v>17</v>
      </c>
      <c r="B48" t="s">
        <v>70</v>
      </c>
      <c r="C48" t="s">
        <v>78</v>
      </c>
      <c r="D48" s="68">
        <v>61.7</v>
      </c>
      <c r="E48" s="3">
        <v>11</v>
      </c>
      <c r="F48" s="70">
        <v>79</v>
      </c>
      <c r="G48" s="110">
        <v>9</v>
      </c>
      <c r="H48" s="33">
        <v>76.7</v>
      </c>
      <c r="I48" s="110">
        <v>5</v>
      </c>
      <c r="J48" s="103">
        <f t="shared" si="1"/>
        <v>217.39999999999998</v>
      </c>
      <c r="K48" s="84">
        <v>9</v>
      </c>
    </row>
    <row r="49" spans="1:11" ht="12.75">
      <c r="A49">
        <v>18</v>
      </c>
      <c r="B49" t="s">
        <v>69</v>
      </c>
      <c r="C49" t="s">
        <v>78</v>
      </c>
      <c r="D49" s="68">
        <v>41.3</v>
      </c>
      <c r="E49" s="3">
        <v>19</v>
      </c>
      <c r="F49" s="70">
        <v>71</v>
      </c>
      <c r="G49" s="110">
        <v>13</v>
      </c>
      <c r="H49" s="33">
        <v>45.7</v>
      </c>
      <c r="I49" s="110">
        <v>17</v>
      </c>
      <c r="J49" s="103">
        <f t="shared" si="1"/>
        <v>158</v>
      </c>
      <c r="K49" s="85">
        <v>16</v>
      </c>
    </row>
    <row r="50" spans="1:11" ht="12.75">
      <c r="A50" s="89">
        <v>19</v>
      </c>
      <c r="B50" t="s">
        <v>29</v>
      </c>
      <c r="C50" t="s">
        <v>77</v>
      </c>
      <c r="D50" s="68">
        <v>44.3</v>
      </c>
      <c r="E50" s="3">
        <v>18</v>
      </c>
      <c r="F50" s="70">
        <v>41.3</v>
      </c>
      <c r="G50" s="110">
        <v>18</v>
      </c>
      <c r="H50" s="33">
        <v>58.3</v>
      </c>
      <c r="I50" s="110">
        <v>13</v>
      </c>
      <c r="J50" s="103">
        <f t="shared" si="1"/>
        <v>143.89999999999998</v>
      </c>
      <c r="K50" s="85">
        <v>17</v>
      </c>
    </row>
    <row r="51" spans="1:11" ht="12.75">
      <c r="A51">
        <v>20</v>
      </c>
      <c r="B51" t="s">
        <v>31</v>
      </c>
      <c r="C51" t="s">
        <v>100</v>
      </c>
      <c r="D51" s="68">
        <v>87.3</v>
      </c>
      <c r="E51" s="86">
        <v>1</v>
      </c>
      <c r="F51" s="70">
        <v>94.3</v>
      </c>
      <c r="G51" s="117">
        <v>2</v>
      </c>
      <c r="H51" s="33">
        <v>71.3</v>
      </c>
      <c r="I51" s="110">
        <v>8</v>
      </c>
      <c r="J51" s="103">
        <f t="shared" si="1"/>
        <v>252.89999999999998</v>
      </c>
      <c r="K51" s="86">
        <v>3</v>
      </c>
    </row>
  </sheetData>
  <sheetProtection/>
  <printOptions/>
  <pageMargins left="0.5" right="0.5" top="0.51" bottom="0.55" header="0.4921259845" footer="0.4921259845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view="pageLayout" zoomScale="56" zoomScaleNormal="70" zoomScalePageLayoutView="56" workbookViewId="0" topLeftCell="A41">
      <selection activeCell="N46" sqref="N46"/>
    </sheetView>
  </sheetViews>
  <sheetFormatPr defaultColWidth="9.140625" defaultRowHeight="12.75"/>
  <cols>
    <col min="1" max="1" width="6.28125" style="11" customWidth="1"/>
    <col min="2" max="2" width="30.57421875" style="11" customWidth="1"/>
    <col min="3" max="3" width="108.8515625" style="11" bestFit="1" customWidth="1"/>
    <col min="4" max="4" width="13.28125" style="11" customWidth="1"/>
    <col min="5" max="5" width="10.00390625" style="11" customWidth="1"/>
    <col min="6" max="6" width="13.28125" style="11" customWidth="1"/>
    <col min="7" max="7" width="12.00390625" style="11" customWidth="1"/>
    <col min="8" max="8" width="13.28125" style="11" customWidth="1"/>
    <col min="9" max="9" width="12.7109375" style="11" customWidth="1"/>
    <col min="10" max="10" width="12.140625" style="11" customWidth="1"/>
    <col min="11" max="11" width="10.57421875" style="11" customWidth="1"/>
    <col min="12" max="16384" width="9.140625" style="11" customWidth="1"/>
  </cols>
  <sheetData>
    <row r="1" spans="2:11" ht="18">
      <c r="B1" s="19"/>
      <c r="C1" s="19"/>
      <c r="D1" s="20"/>
      <c r="E1" s="19"/>
      <c r="F1" s="20"/>
      <c r="G1" s="20"/>
      <c r="H1" s="19"/>
      <c r="I1" s="19"/>
      <c r="J1" s="19"/>
      <c r="K1" s="19"/>
    </row>
    <row r="2" spans="1:11" ht="12.75" customHeight="1">
      <c r="A2" s="18"/>
      <c r="B2" s="19"/>
      <c r="C2" s="19"/>
      <c r="D2" s="20"/>
      <c r="E2" s="21"/>
      <c r="F2" s="20"/>
      <c r="G2" s="20"/>
      <c r="H2" s="19"/>
      <c r="I2" s="19"/>
      <c r="J2" s="19"/>
      <c r="K2" s="19"/>
    </row>
    <row r="3" spans="1:11" ht="18" hidden="1">
      <c r="A3" s="22" t="s">
        <v>18</v>
      </c>
      <c r="B3" s="19"/>
      <c r="C3" s="23" t="s">
        <v>14</v>
      </c>
      <c r="D3" s="20"/>
      <c r="E3" s="21"/>
      <c r="F3" s="20"/>
      <c r="G3" s="20"/>
      <c r="H3" s="19"/>
      <c r="I3" s="19"/>
      <c r="J3" s="19"/>
      <c r="K3" s="19"/>
    </row>
    <row r="4" spans="1:11" ht="31.5" customHeight="1">
      <c r="A4" s="18" t="str">
        <f>komise!D1</f>
        <v>Brněnská růže 2011</v>
      </c>
      <c r="B4" s="19"/>
      <c r="C4" s="23" t="s">
        <v>14</v>
      </c>
      <c r="D4" s="130" t="str">
        <f>komise!I1</f>
        <v>Vánoční dárková kytice</v>
      </c>
      <c r="E4" s="131"/>
      <c r="F4" s="130" t="str">
        <f>komise!I2</f>
        <v>Adventní věnec</v>
      </c>
      <c r="G4" s="131"/>
      <c r="H4" s="130" t="str">
        <f>komise!I3</f>
        <v>Vánoční svícen</v>
      </c>
      <c r="I4" s="131"/>
      <c r="J4" s="132" t="s">
        <v>15</v>
      </c>
      <c r="K4" s="133"/>
    </row>
    <row r="5" spans="1:12" ht="7.5" customHeight="1">
      <c r="A5" s="25"/>
      <c r="B5" s="26"/>
      <c r="C5" s="27"/>
      <c r="D5" s="12"/>
      <c r="E5" s="24"/>
      <c r="F5" s="12"/>
      <c r="G5" s="24"/>
      <c r="H5" s="12"/>
      <c r="I5" s="24"/>
      <c r="J5" s="12"/>
      <c r="K5" s="24"/>
      <c r="L5" s="40"/>
    </row>
    <row r="6" spans="1:12" ht="18" hidden="1">
      <c r="A6" s="25"/>
      <c r="B6" s="26"/>
      <c r="C6" s="27"/>
      <c r="D6" s="12"/>
      <c r="E6" s="24"/>
      <c r="F6" s="12"/>
      <c r="G6" s="24"/>
      <c r="H6" s="12"/>
      <c r="I6" s="24"/>
      <c r="J6" s="12"/>
      <c r="K6" s="24"/>
      <c r="L6" s="40"/>
    </row>
    <row r="7" spans="1:12" ht="23.25" hidden="1">
      <c r="A7" s="18" t="s">
        <v>0</v>
      </c>
      <c r="B7" s="26"/>
      <c r="C7" s="27"/>
      <c r="D7" s="12"/>
      <c r="E7" s="24"/>
      <c r="F7" s="12"/>
      <c r="G7" s="24"/>
      <c r="H7" s="12"/>
      <c r="I7" s="24"/>
      <c r="J7" s="12"/>
      <c r="K7" s="24"/>
      <c r="L7" s="40"/>
    </row>
    <row r="8" spans="1:12" ht="12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40"/>
    </row>
    <row r="9" spans="1:12" ht="18">
      <c r="A9" s="22" t="s">
        <v>19</v>
      </c>
      <c r="B9" s="19"/>
      <c r="C9" s="23"/>
      <c r="D9" s="20"/>
      <c r="E9" s="21"/>
      <c r="F9" s="20"/>
      <c r="G9" s="20"/>
      <c r="H9" s="19"/>
      <c r="I9" s="19"/>
      <c r="J9" s="19"/>
      <c r="K9" s="19"/>
      <c r="L9" s="40"/>
    </row>
    <row r="10" spans="1:12" ht="18">
      <c r="A10" s="22"/>
      <c r="B10" s="19"/>
      <c r="C10" s="28" t="s">
        <v>14</v>
      </c>
      <c r="D10" s="134" t="str">
        <f>D4</f>
        <v>Vánoční dárková kytice</v>
      </c>
      <c r="E10" s="134"/>
      <c r="F10" s="134" t="str">
        <f>F4</f>
        <v>Adventní věnec</v>
      </c>
      <c r="G10" s="134"/>
      <c r="H10" s="134" t="str">
        <f>H4</f>
        <v>Vánoční svícen</v>
      </c>
      <c r="I10" s="134"/>
      <c r="J10" s="134" t="s">
        <v>15</v>
      </c>
      <c r="K10" s="134"/>
      <c r="L10" s="40"/>
    </row>
    <row r="11" spans="1:12" ht="36.75" customHeight="1">
      <c r="A11" s="53" t="s">
        <v>2</v>
      </c>
      <c r="B11" s="54" t="s">
        <v>12</v>
      </c>
      <c r="C11" s="55"/>
      <c r="D11" s="29" t="s">
        <v>16</v>
      </c>
      <c r="E11" s="29" t="s">
        <v>17</v>
      </c>
      <c r="F11" s="29" t="s">
        <v>16</v>
      </c>
      <c r="G11" s="29" t="s">
        <v>17</v>
      </c>
      <c r="H11" s="29" t="s">
        <v>16</v>
      </c>
      <c r="I11" s="29" t="s">
        <v>17</v>
      </c>
      <c r="J11" s="29" t="s">
        <v>16</v>
      </c>
      <c r="K11" s="29" t="s">
        <v>17</v>
      </c>
      <c r="L11" s="40"/>
    </row>
    <row r="12" spans="1:14" ht="36.75" customHeight="1">
      <c r="A12" s="3">
        <v>1</v>
      </c>
      <c r="B12" s="64" t="str">
        <f>trafo!B32</f>
        <v>Tereza Kofroňová</v>
      </c>
      <c r="C12" s="64" t="str">
        <f>trafo!C32</f>
        <v>Střední odborná škola a střední odborné učiliště Znojmo</v>
      </c>
      <c r="D12" s="128">
        <f>trafo!D32</f>
        <v>50</v>
      </c>
      <c r="E12" s="128">
        <f>trafo!E32</f>
        <v>15</v>
      </c>
      <c r="F12" s="128">
        <f>trafo!F32</f>
        <v>66</v>
      </c>
      <c r="G12" s="128">
        <f>trafo!G32</f>
        <v>16</v>
      </c>
      <c r="H12" s="128">
        <f>trafo!H32</f>
        <v>25.7</v>
      </c>
      <c r="I12" s="128">
        <f>trafo!I32</f>
        <v>20</v>
      </c>
      <c r="J12" s="128">
        <f>trafo!J32</f>
        <v>141.7</v>
      </c>
      <c r="K12" s="128">
        <f>trafo!K32</f>
        <v>18</v>
      </c>
      <c r="L12" s="41"/>
      <c r="N12" s="72">
        <v>1</v>
      </c>
    </row>
    <row r="13" spans="1:14" ht="36.75" customHeight="1">
      <c r="A13" s="3">
        <v>2</v>
      </c>
      <c r="B13" s="64" t="str">
        <f>trafo!B33</f>
        <v>Lukáš Valenta</v>
      </c>
      <c r="C13" s="64" t="str">
        <f>trafo!C33</f>
        <v>Stredná odborná škola záhradnicka Piešťany, Slovensko</v>
      </c>
      <c r="D13" s="128">
        <f>trafo!D33</f>
        <v>80</v>
      </c>
      <c r="E13" s="128">
        <f>trafo!E33</f>
        <v>5</v>
      </c>
      <c r="F13" s="128">
        <f>trafo!F33</f>
        <v>79.3</v>
      </c>
      <c r="G13" s="128">
        <f>trafo!G33</f>
        <v>8</v>
      </c>
      <c r="H13" s="128">
        <f>trafo!H33</f>
        <v>75.7</v>
      </c>
      <c r="I13" s="128">
        <f>trafo!I33</f>
        <v>7</v>
      </c>
      <c r="J13" s="128">
        <f>trafo!J33</f>
        <v>235</v>
      </c>
      <c r="K13" s="128">
        <f>trafo!K33</f>
        <v>5</v>
      </c>
      <c r="L13" s="41"/>
      <c r="N13" s="72">
        <v>2</v>
      </c>
    </row>
    <row r="14" spans="1:14" ht="36.75" customHeight="1">
      <c r="A14" s="3">
        <v>3</v>
      </c>
      <c r="B14" s="64" t="str">
        <f>trafo!B34</f>
        <v>Rebeka Elzerová</v>
      </c>
      <c r="C14" s="64" t="str">
        <f>trafo!C34</f>
        <v>Stredná odborná škola záhradnicka Piešťany, Slovensko</v>
      </c>
      <c r="D14" s="128">
        <f>trafo!D34</f>
        <v>77.7</v>
      </c>
      <c r="E14" s="128">
        <f>trafo!E34</f>
        <v>7</v>
      </c>
      <c r="F14" s="128">
        <f>trafo!F34</f>
        <v>93</v>
      </c>
      <c r="G14" s="129">
        <f>trafo!G34</f>
        <v>3</v>
      </c>
      <c r="H14" s="128">
        <f>trafo!H34</f>
        <v>89</v>
      </c>
      <c r="I14" s="129">
        <f>trafo!I34</f>
        <v>2</v>
      </c>
      <c r="J14" s="128">
        <f>trafo!J34</f>
        <v>259.7</v>
      </c>
      <c r="K14" s="129">
        <f>trafo!K34</f>
        <v>2</v>
      </c>
      <c r="L14" s="41"/>
      <c r="N14" s="72">
        <v>3</v>
      </c>
    </row>
    <row r="15" spans="1:14" ht="36.75" customHeight="1">
      <c r="A15" s="3">
        <v>4</v>
      </c>
      <c r="B15" s="64" t="str">
        <f>trafo!B35</f>
        <v>Andrea Jacková</v>
      </c>
      <c r="C15" s="64" t="str">
        <f>trafo!C35</f>
        <v>Střední odborná škola zahradnická a SOU Rajhrad</v>
      </c>
      <c r="D15" s="128">
        <f>trafo!D35</f>
        <v>57</v>
      </c>
      <c r="E15" s="128">
        <f>trafo!E35</f>
        <v>12</v>
      </c>
      <c r="F15" s="128">
        <f>trafo!F35</f>
        <v>89.3</v>
      </c>
      <c r="G15" s="128">
        <f>trafo!G35</f>
        <v>4</v>
      </c>
      <c r="H15" s="128">
        <f>trafo!H35</f>
        <v>44.7</v>
      </c>
      <c r="I15" s="128">
        <f>trafo!I35</f>
        <v>18</v>
      </c>
      <c r="J15" s="128">
        <f>trafo!J35</f>
        <v>191</v>
      </c>
      <c r="K15" s="128">
        <f>trafo!K35</f>
        <v>12</v>
      </c>
      <c r="L15" s="41"/>
      <c r="N15" s="72">
        <v>4</v>
      </c>
    </row>
    <row r="16" spans="1:14" ht="36.75" customHeight="1">
      <c r="A16" s="3">
        <v>5</v>
      </c>
      <c r="B16" s="64" t="str">
        <f>trafo!B36</f>
        <v>Klára Matoulková</v>
      </c>
      <c r="C16" s="64" t="str">
        <f>trafo!C36</f>
        <v>Střední odborná škola zahradnická a SOU Rajhrad</v>
      </c>
      <c r="D16" s="128">
        <f>trafo!D36</f>
        <v>46</v>
      </c>
      <c r="E16" s="128">
        <f>trafo!E36</f>
        <v>17</v>
      </c>
      <c r="F16" s="128">
        <f>trafo!F36</f>
        <v>75.7</v>
      </c>
      <c r="G16" s="128">
        <f>trafo!G36</f>
        <v>11</v>
      </c>
      <c r="H16" s="128">
        <f>trafo!H36</f>
        <v>54</v>
      </c>
      <c r="I16" s="128">
        <f>trafo!I36</f>
        <v>14</v>
      </c>
      <c r="J16" s="128">
        <f>trafo!J36</f>
        <v>175.7</v>
      </c>
      <c r="K16" s="128">
        <f>trafo!K36</f>
        <v>15</v>
      </c>
      <c r="L16" s="41"/>
      <c r="N16" s="72">
        <v>5</v>
      </c>
    </row>
    <row r="17" spans="1:14" ht="36.75" customHeight="1">
      <c r="A17" s="3">
        <v>6</v>
      </c>
      <c r="B17" s="64" t="str">
        <f>trafo!B37</f>
        <v>Lucie Procházková</v>
      </c>
      <c r="C17" s="64" t="str">
        <f>trafo!C37</f>
        <v>Střední odborná škola zahradnická a SOU Rajhrad</v>
      </c>
      <c r="D17" s="128">
        <f>trafo!D37</f>
        <v>81.3</v>
      </c>
      <c r="E17" s="129">
        <f>trafo!E37</f>
        <v>3</v>
      </c>
      <c r="F17" s="128">
        <f>trafo!F37</f>
        <v>68.3</v>
      </c>
      <c r="G17" s="128">
        <f>trafo!G37</f>
        <v>14</v>
      </c>
      <c r="H17" s="128">
        <f>trafo!H37</f>
        <v>60</v>
      </c>
      <c r="I17" s="128">
        <f>trafo!I37</f>
        <v>12</v>
      </c>
      <c r="J17" s="128">
        <f>trafo!J37</f>
        <v>209.60000000000002</v>
      </c>
      <c r="K17" s="128">
        <f>trafo!K37</f>
        <v>10</v>
      </c>
      <c r="L17" s="41"/>
      <c r="N17" s="72">
        <v>6</v>
      </c>
    </row>
    <row r="18" spans="1:14" ht="36.75" customHeight="1">
      <c r="A18" s="3">
        <v>7</v>
      </c>
      <c r="B18" s="64" t="str">
        <f>trafo!B38</f>
        <v>Petra Kolíšková</v>
      </c>
      <c r="C18" s="64" t="str">
        <f>trafo!C38</f>
        <v>Střední odborná škola zahradnická a SOU Rajhrad</v>
      </c>
      <c r="D18" s="128">
        <f>trafo!D38</f>
        <v>78.7</v>
      </c>
      <c r="E18" s="128">
        <f>trafo!E38</f>
        <v>6</v>
      </c>
      <c r="F18" s="128">
        <f>trafo!F38</f>
        <v>75</v>
      </c>
      <c r="G18" s="128">
        <f>trafo!G38</f>
        <v>12</v>
      </c>
      <c r="H18" s="128">
        <f>trafo!H38</f>
        <v>76</v>
      </c>
      <c r="I18" s="128">
        <f>trafo!I38</f>
        <v>6</v>
      </c>
      <c r="J18" s="128">
        <f>trafo!J38</f>
        <v>229.7</v>
      </c>
      <c r="K18" s="128">
        <f>trafo!K38</f>
        <v>8</v>
      </c>
      <c r="L18" s="41"/>
      <c r="N18" s="72">
        <v>7</v>
      </c>
    </row>
    <row r="19" spans="1:14" ht="36.75" customHeight="1">
      <c r="A19" s="3">
        <v>8</v>
      </c>
      <c r="B19" s="64" t="str">
        <f>trafo!B39</f>
        <v>Michal Hrušecký</v>
      </c>
      <c r="C19" s="64" t="str">
        <f>trafo!C39</f>
        <v>SOŠ vinařská a SOU zahradnické Valtice</v>
      </c>
      <c r="D19" s="128">
        <f>trafo!D39</f>
        <v>76.3</v>
      </c>
      <c r="E19" s="128">
        <f>trafo!E39</f>
        <v>8</v>
      </c>
      <c r="F19" s="128">
        <f>trafo!F39</f>
        <v>76</v>
      </c>
      <c r="G19" s="128">
        <f>trafo!G39</f>
        <v>10</v>
      </c>
      <c r="H19" s="128">
        <f>trafo!H39</f>
        <v>78.3</v>
      </c>
      <c r="I19" s="128">
        <f>trafo!I39</f>
        <v>4</v>
      </c>
      <c r="J19" s="128">
        <f>trafo!J39</f>
        <v>230.60000000000002</v>
      </c>
      <c r="K19" s="128">
        <f>trafo!K39</f>
        <v>7</v>
      </c>
      <c r="L19" s="41"/>
      <c r="N19" s="72">
        <v>8</v>
      </c>
    </row>
    <row r="20" spans="1:14" ht="36.75" customHeight="1">
      <c r="A20" s="3">
        <v>9</v>
      </c>
      <c r="B20" s="64" t="str">
        <f>trafo!B40</f>
        <v>Ondřej Čerňák</v>
      </c>
      <c r="C20" s="64" t="str">
        <f>trafo!C40</f>
        <v>Střední škola zahradnická a zemědělská A.E. Komerse, Děčín - Libverda</v>
      </c>
      <c r="D20" s="128">
        <f>trafo!D40</f>
        <v>83.7</v>
      </c>
      <c r="E20" s="129">
        <f>trafo!E40</f>
        <v>2</v>
      </c>
      <c r="F20" s="128">
        <f>trafo!F40</f>
        <v>97.3</v>
      </c>
      <c r="G20" s="129">
        <f>trafo!G40</f>
        <v>1</v>
      </c>
      <c r="H20" s="128">
        <f>trafo!H40</f>
        <v>95.3</v>
      </c>
      <c r="I20" s="129">
        <f>trafo!I40</f>
        <v>1</v>
      </c>
      <c r="J20" s="128">
        <f>trafo!J40</f>
        <v>276.3</v>
      </c>
      <c r="K20" s="129">
        <f>trafo!K40</f>
        <v>1</v>
      </c>
      <c r="L20" s="41"/>
      <c r="N20" s="72">
        <v>9</v>
      </c>
    </row>
    <row r="21" spans="1:14" ht="36.75" customHeight="1">
      <c r="A21" s="3">
        <v>10</v>
      </c>
      <c r="B21" s="64" t="str">
        <f>trafo!B41</f>
        <v>Adéla Murínová</v>
      </c>
      <c r="C21" s="64" t="str">
        <f>trafo!C41</f>
        <v>Květiny Nedvěd, Jakub Nedvěd, Brno</v>
      </c>
      <c r="D21" s="128">
        <f>trafo!D41</f>
        <v>70.7</v>
      </c>
      <c r="E21" s="128">
        <f>trafo!E41</f>
        <v>9</v>
      </c>
      <c r="F21" s="128">
        <f>trafo!F41</f>
        <v>86.3</v>
      </c>
      <c r="G21" s="128">
        <f>trafo!G41</f>
        <v>5</v>
      </c>
      <c r="H21" s="128">
        <f>trafo!H41</f>
        <v>87</v>
      </c>
      <c r="I21" s="129">
        <f>trafo!I41</f>
        <v>3</v>
      </c>
      <c r="J21" s="128">
        <f>trafo!J41</f>
        <v>244</v>
      </c>
      <c r="K21" s="128">
        <f>trafo!K41</f>
        <v>4</v>
      </c>
      <c r="L21" s="41"/>
      <c r="N21" s="72">
        <v>10</v>
      </c>
    </row>
    <row r="22" spans="1:14" ht="36.75" customHeight="1">
      <c r="A22" s="3">
        <v>11</v>
      </c>
      <c r="B22" s="64" t="str">
        <f>trafo!B42</f>
        <v>Michaela Břenková</v>
      </c>
      <c r="C22" s="64" t="str">
        <f>trafo!C42</f>
        <v>Střední škola zahradnická a technická Litomyšl</v>
      </c>
      <c r="D22" s="128">
        <f>trafo!D42</f>
        <v>47.7</v>
      </c>
      <c r="E22" s="128">
        <f>trafo!E42</f>
        <v>16</v>
      </c>
      <c r="F22" s="128">
        <f>trafo!F42</f>
        <v>36.3</v>
      </c>
      <c r="G22" s="128">
        <f>trafo!G42</f>
        <v>19</v>
      </c>
      <c r="H22" s="128">
        <f>trafo!H42</f>
        <v>50.7</v>
      </c>
      <c r="I22" s="128">
        <f>trafo!I42</f>
        <v>16</v>
      </c>
      <c r="J22" s="128">
        <f>trafo!J42</f>
        <v>134.7</v>
      </c>
      <c r="K22" s="128">
        <f>trafo!K42</f>
        <v>19</v>
      </c>
      <c r="L22" s="41"/>
      <c r="N22" s="72">
        <v>11</v>
      </c>
    </row>
    <row r="23" spans="1:14" ht="36.75" customHeight="1">
      <c r="A23" s="3">
        <v>12</v>
      </c>
      <c r="B23" s="64" t="str">
        <f>trafo!B43</f>
        <v>Eva Pleslová</v>
      </c>
      <c r="C23" s="64" t="str">
        <f>trafo!C43</f>
        <v>Střední škola zahradnická a technická Litomyšl</v>
      </c>
      <c r="D23" s="128">
        <f>trafo!D43</f>
        <v>63.3</v>
      </c>
      <c r="E23" s="128">
        <f>trafo!E43</f>
        <v>10</v>
      </c>
      <c r="F23" s="128">
        <f>trafo!F43</f>
        <v>63.7</v>
      </c>
      <c r="G23" s="128">
        <f>trafo!G43</f>
        <v>17</v>
      </c>
      <c r="H23" s="128">
        <f>trafo!H43</f>
        <v>54</v>
      </c>
      <c r="I23" s="128">
        <f>trafo!I43</f>
        <v>15</v>
      </c>
      <c r="J23" s="128">
        <f>trafo!J43</f>
        <v>181</v>
      </c>
      <c r="K23" s="128">
        <f>trafo!K43</f>
        <v>13</v>
      </c>
      <c r="L23" s="41"/>
      <c r="N23" s="72">
        <v>12</v>
      </c>
    </row>
    <row r="24" spans="1:14" ht="36.75" customHeight="1">
      <c r="A24" s="3">
        <v>13</v>
      </c>
      <c r="B24" s="64" t="str">
        <f>trafo!B44</f>
        <v>Ewelina Stawowczyk</v>
      </c>
      <c r="C24" s="64" t="str">
        <f>trafo!C44</f>
        <v>Zespot Szkol Ogrodniczych Im. St. Szumca w Bielsku- Bialej, Bielsko- Biala, Polsko</v>
      </c>
      <c r="D24" s="128">
        <f>trafo!D44</f>
        <v>39</v>
      </c>
      <c r="E24" s="128">
        <f>trafo!E44</f>
        <v>20</v>
      </c>
      <c r="F24" s="128">
        <f>trafo!F44</f>
        <v>31.3</v>
      </c>
      <c r="G24" s="128">
        <f>trafo!G44</f>
        <v>20</v>
      </c>
      <c r="H24" s="128">
        <f>trafo!H44</f>
        <v>38</v>
      </c>
      <c r="I24" s="128">
        <f>trafo!I44</f>
        <v>19</v>
      </c>
      <c r="J24" s="128">
        <f>trafo!J44</f>
        <v>108.3</v>
      </c>
      <c r="K24" s="128">
        <f>trafo!K44</f>
        <v>20</v>
      </c>
      <c r="L24" s="41"/>
      <c r="N24" s="72">
        <v>13</v>
      </c>
    </row>
    <row r="25" spans="1:14" ht="36.75" customHeight="1">
      <c r="A25" s="3">
        <v>14</v>
      </c>
      <c r="B25" s="64" t="str">
        <f>trafo!B45</f>
        <v>Klaudia SŁABOŃ</v>
      </c>
      <c r="C25" s="64" t="str">
        <f>trafo!C45</f>
        <v>Zespot Szkol Ogrodniczych Im. St. Szumca w Bielsku- Bialej, Bielsko- Biala, Polsko</v>
      </c>
      <c r="D25" s="128">
        <f>trafo!D45</f>
        <v>51.3</v>
      </c>
      <c r="E25" s="128">
        <f>trafo!E45</f>
        <v>14</v>
      </c>
      <c r="F25" s="128">
        <f>trafo!F45</f>
        <v>68</v>
      </c>
      <c r="G25" s="128">
        <f>trafo!G45</f>
        <v>15</v>
      </c>
      <c r="H25" s="128">
        <f>trafo!H45</f>
        <v>60.7</v>
      </c>
      <c r="I25" s="128">
        <f>trafo!I45</f>
        <v>11</v>
      </c>
      <c r="J25" s="128">
        <f>trafo!J45</f>
        <v>180</v>
      </c>
      <c r="K25" s="128">
        <f>trafo!K45</f>
        <v>14</v>
      </c>
      <c r="L25" s="41"/>
      <c r="N25" s="72">
        <v>14</v>
      </c>
    </row>
    <row r="26" spans="1:14" ht="36.75" customHeight="1">
      <c r="A26" s="3">
        <v>15</v>
      </c>
      <c r="B26" s="64" t="str">
        <f>trafo!B46</f>
        <v>Lisa Putzgruber</v>
      </c>
      <c r="C26" s="64" t="str">
        <f>trafo!C46</f>
        <v>Bildungstzentrum Gartenbau Langenlois, Berufs-,Fach- und Maisterschule für Gartenbau,Langenlois, Rakousko</v>
      </c>
      <c r="D26" s="128">
        <f>trafo!D46</f>
        <v>81</v>
      </c>
      <c r="E26" s="128">
        <f>trafo!E46</f>
        <v>4</v>
      </c>
      <c r="F26" s="128">
        <f>trafo!F46</f>
        <v>80</v>
      </c>
      <c r="G26" s="128">
        <f>trafo!G46</f>
        <v>7</v>
      </c>
      <c r="H26" s="128">
        <f>trafo!H46</f>
        <v>70.3</v>
      </c>
      <c r="I26" s="128">
        <f>trafo!I46</f>
        <v>9</v>
      </c>
      <c r="J26" s="128">
        <f>trafo!J46</f>
        <v>231.3</v>
      </c>
      <c r="K26" s="128">
        <f>trafo!K46</f>
        <v>6</v>
      </c>
      <c r="L26" s="41"/>
      <c r="N26" s="72">
        <v>15</v>
      </c>
    </row>
    <row r="27" spans="1:14" ht="36.75" customHeight="1">
      <c r="A27" s="3">
        <v>16</v>
      </c>
      <c r="B27" s="64" t="str">
        <f>trafo!B47</f>
        <v>Ines Obenaus</v>
      </c>
      <c r="C27" s="64" t="str">
        <f>trafo!C47</f>
        <v>Bildungstzentrum Gartenbau Langenlois, Berufs-,Fach- und Maisterschule für Gartenbau,Langenlois, Rakousko</v>
      </c>
      <c r="D27" s="128">
        <f>trafo!D47</f>
        <v>54.7</v>
      </c>
      <c r="E27" s="128">
        <f>trafo!E47</f>
        <v>13</v>
      </c>
      <c r="F27" s="128">
        <f>trafo!F47</f>
        <v>82.3</v>
      </c>
      <c r="G27" s="128">
        <f>trafo!G47</f>
        <v>6</v>
      </c>
      <c r="H27" s="128">
        <f>trafo!H47</f>
        <v>67</v>
      </c>
      <c r="I27" s="128">
        <f>trafo!I47</f>
        <v>10</v>
      </c>
      <c r="J27" s="128">
        <f>trafo!J47</f>
        <v>204</v>
      </c>
      <c r="K27" s="128">
        <f>trafo!K47</f>
        <v>11</v>
      </c>
      <c r="L27" s="41"/>
      <c r="N27" s="72">
        <v>16</v>
      </c>
    </row>
    <row r="28" spans="1:14" ht="36.75" customHeight="1">
      <c r="A28" s="3">
        <v>17</v>
      </c>
      <c r="B28" s="64" t="str">
        <f>trafo!B48</f>
        <v>Romana Poláčková</v>
      </c>
      <c r="C28" s="64" t="str">
        <f>trafo!C48</f>
        <v>Sama za sebe, studentka Rajhrad</v>
      </c>
      <c r="D28" s="128">
        <f>trafo!D48</f>
        <v>61.7</v>
      </c>
      <c r="E28" s="128">
        <f>trafo!E48</f>
        <v>11</v>
      </c>
      <c r="F28" s="128">
        <f>trafo!F48</f>
        <v>79</v>
      </c>
      <c r="G28" s="128">
        <f>trafo!G48</f>
        <v>9</v>
      </c>
      <c r="H28" s="128">
        <f>trafo!H48</f>
        <v>76.7</v>
      </c>
      <c r="I28" s="128">
        <f>trafo!I48</f>
        <v>5</v>
      </c>
      <c r="J28" s="128">
        <f>trafo!J48</f>
        <v>217.39999999999998</v>
      </c>
      <c r="K28" s="128">
        <f>trafo!K48</f>
        <v>9</v>
      </c>
      <c r="L28" s="41"/>
      <c r="N28" s="72">
        <v>17</v>
      </c>
    </row>
    <row r="29" spans="1:14" ht="36.75" customHeight="1">
      <c r="A29" s="3">
        <v>18</v>
      </c>
      <c r="B29" s="64" t="str">
        <f>trafo!B49</f>
        <v>Lenka Malá</v>
      </c>
      <c r="C29" s="64" t="str">
        <f>trafo!C49</f>
        <v>Sama za sebe, studentka Rajhrad</v>
      </c>
      <c r="D29" s="128">
        <f>trafo!D49</f>
        <v>41.3</v>
      </c>
      <c r="E29" s="128">
        <f>trafo!E49</f>
        <v>19</v>
      </c>
      <c r="F29" s="128">
        <f>trafo!F49</f>
        <v>71</v>
      </c>
      <c r="G29" s="128">
        <f>trafo!G49</f>
        <v>13</v>
      </c>
      <c r="H29" s="128">
        <f>trafo!H49</f>
        <v>45.7</v>
      </c>
      <c r="I29" s="128">
        <f>trafo!I49</f>
        <v>17</v>
      </c>
      <c r="J29" s="128">
        <f>trafo!J49</f>
        <v>158</v>
      </c>
      <c r="K29" s="128">
        <f>trafo!K49</f>
        <v>16</v>
      </c>
      <c r="L29" s="41"/>
      <c r="N29" s="72">
        <v>18</v>
      </c>
    </row>
    <row r="30" spans="1:14" ht="36.75" customHeight="1">
      <c r="A30" s="3">
        <v>19</v>
      </c>
      <c r="B30" s="64" t="str">
        <f>trafo!B50</f>
        <v>Lenka Durnová</v>
      </c>
      <c r="C30" s="64" t="str">
        <f>trafo!C50</f>
        <v>Hana Durnová, zahradnictví Ostrožská Nová Ves</v>
      </c>
      <c r="D30" s="128">
        <f>trafo!D50</f>
        <v>44.3</v>
      </c>
      <c r="E30" s="128">
        <f>trafo!E50</f>
        <v>18</v>
      </c>
      <c r="F30" s="128">
        <f>trafo!F50</f>
        <v>41.3</v>
      </c>
      <c r="G30" s="128">
        <f>trafo!G50</f>
        <v>18</v>
      </c>
      <c r="H30" s="128">
        <f>trafo!H50</f>
        <v>58.3</v>
      </c>
      <c r="I30" s="128">
        <f>trafo!I50</f>
        <v>13</v>
      </c>
      <c r="J30" s="128">
        <f>trafo!J50</f>
        <v>143.89999999999998</v>
      </c>
      <c r="K30" s="128">
        <f>trafo!K50</f>
        <v>17</v>
      </c>
      <c r="L30" s="41"/>
      <c r="N30" s="72">
        <v>19</v>
      </c>
    </row>
    <row r="31" spans="1:14" ht="36.75" customHeight="1">
      <c r="A31" s="3">
        <v>20</v>
      </c>
      <c r="B31" s="64" t="str">
        <f>trafo!B51</f>
        <v>Klára Záleská</v>
      </c>
      <c r="C31" s="64" t="str">
        <f>trafo!C51</f>
        <v>Květiny Miluše Huszárová, Brno</v>
      </c>
      <c r="D31" s="128">
        <f>trafo!D51</f>
        <v>87.3</v>
      </c>
      <c r="E31" s="129">
        <f>trafo!E51</f>
        <v>1</v>
      </c>
      <c r="F31" s="128">
        <f>trafo!F51</f>
        <v>94.3</v>
      </c>
      <c r="G31" s="129">
        <f>trafo!G51</f>
        <v>2</v>
      </c>
      <c r="H31" s="128">
        <f>trafo!H51</f>
        <v>71.3</v>
      </c>
      <c r="I31" s="128">
        <f>trafo!I51</f>
        <v>8</v>
      </c>
      <c r="J31" s="128">
        <f>trafo!J51</f>
        <v>252.89999999999998</v>
      </c>
      <c r="K31" s="129">
        <f>trafo!K51</f>
        <v>3</v>
      </c>
      <c r="L31" s="41"/>
      <c r="N31" s="72">
        <v>20</v>
      </c>
    </row>
    <row r="32" spans="1:11" ht="43.5" customHeight="1">
      <c r="A32" s="120" t="str">
        <f>A4</f>
        <v>Brněnská růže 2011</v>
      </c>
      <c r="C32" s="23" t="s">
        <v>14</v>
      </c>
      <c r="D32" s="130"/>
      <c r="E32" s="131"/>
      <c r="F32" s="130"/>
      <c r="G32" s="131"/>
      <c r="H32" s="130"/>
      <c r="I32" s="131"/>
      <c r="J32" s="132"/>
      <c r="K32" s="133"/>
    </row>
    <row r="33" spans="1:13" ht="18">
      <c r="A33" s="22" t="s">
        <v>18</v>
      </c>
      <c r="B33" s="26"/>
      <c r="C33" s="27"/>
      <c r="D33" s="12"/>
      <c r="E33" s="24"/>
      <c r="F33" s="12"/>
      <c r="G33" s="24"/>
      <c r="H33" s="12"/>
      <c r="I33" s="24"/>
      <c r="J33" s="12"/>
      <c r="K33" s="24"/>
      <c r="L33" s="61"/>
      <c r="M33" s="61"/>
    </row>
    <row r="34" spans="1:13" ht="4.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4" ht="27.75" customHeight="1">
      <c r="A35" s="3">
        <v>21</v>
      </c>
      <c r="B35" s="65" t="str">
        <f>trafo!B5</f>
        <v>Hana Durnová</v>
      </c>
      <c r="C35" s="65" t="str">
        <f>trafo!C5</f>
        <v>Hana Durnová, zahradnictví Ostrožská Nová Ves</v>
      </c>
      <c r="D35" s="128">
        <f>trafo!D5</f>
        <v>30.7</v>
      </c>
      <c r="E35" s="128">
        <f>trafo!E5</f>
        <v>24</v>
      </c>
      <c r="F35" s="128">
        <f>trafo!F5</f>
        <v>60</v>
      </c>
      <c r="G35" s="128">
        <f>trafo!G5</f>
        <v>23</v>
      </c>
      <c r="H35" s="128">
        <f>trafo!H5</f>
        <v>61</v>
      </c>
      <c r="I35" s="128">
        <f>trafo!I5</f>
        <v>20</v>
      </c>
      <c r="J35" s="128">
        <f>trafo!J5</f>
        <v>151.7</v>
      </c>
      <c r="K35" s="128">
        <f>trafo!K5</f>
        <v>23</v>
      </c>
      <c r="L35" s="41"/>
      <c r="N35" s="72">
        <v>1</v>
      </c>
    </row>
    <row r="36" spans="1:14" ht="27.75" customHeight="1">
      <c r="A36" s="3">
        <v>22</v>
      </c>
      <c r="B36" s="65" t="str">
        <f>trafo!B6</f>
        <v>Eva Schreiberová</v>
      </c>
      <c r="C36" s="65" t="str">
        <f>trafo!C6</f>
        <v>Dárkové zboží- Eva Schreiberová,Moravská Třebová</v>
      </c>
      <c r="D36" s="128">
        <f>trafo!D6</f>
        <v>43.3</v>
      </c>
      <c r="E36" s="128">
        <f>trafo!E6</f>
        <v>21</v>
      </c>
      <c r="F36" s="128">
        <f>trafo!F6</f>
        <v>69</v>
      </c>
      <c r="G36" s="128">
        <f>trafo!G6</f>
        <v>16</v>
      </c>
      <c r="H36" s="128">
        <f>trafo!H6</f>
        <v>54.3</v>
      </c>
      <c r="I36" s="128">
        <f>trafo!I6</f>
        <v>24</v>
      </c>
      <c r="J36" s="128">
        <f>trafo!J6</f>
        <v>166.6</v>
      </c>
      <c r="K36" s="128">
        <f>trafo!K6</f>
        <v>22</v>
      </c>
      <c r="L36" s="41"/>
      <c r="N36" s="72">
        <v>2</v>
      </c>
    </row>
    <row r="37" spans="1:14" ht="27.75" customHeight="1">
      <c r="A37" s="3">
        <v>23</v>
      </c>
      <c r="B37" s="65" t="str">
        <f>trafo!B7</f>
        <v>Hana Hovorková</v>
      </c>
      <c r="C37" s="65" t="str">
        <f>trafo!C7</f>
        <v>Zahradnictví J. a P. Benešovi, Stará Boleslav</v>
      </c>
      <c r="D37" s="128">
        <f>trafo!D7</f>
        <v>72.3</v>
      </c>
      <c r="E37" s="128">
        <f>trafo!E7</f>
        <v>7</v>
      </c>
      <c r="F37" s="128">
        <f>trafo!F7</f>
        <v>90.3</v>
      </c>
      <c r="G37" s="129">
        <f>trafo!G7</f>
        <v>3</v>
      </c>
      <c r="H37" s="128">
        <f>trafo!H7</f>
        <v>76.7</v>
      </c>
      <c r="I37" s="128">
        <f>trafo!I7</f>
        <v>8</v>
      </c>
      <c r="J37" s="128">
        <f>trafo!J7</f>
        <v>239.3</v>
      </c>
      <c r="K37" s="129">
        <f>trafo!K7</f>
        <v>2</v>
      </c>
      <c r="L37" s="41"/>
      <c r="N37" s="72">
        <v>3</v>
      </c>
    </row>
    <row r="38" spans="1:14" ht="27.75" customHeight="1">
      <c r="A38" s="3">
        <v>24</v>
      </c>
      <c r="B38" s="65" t="str">
        <f>trafo!B8</f>
        <v>Vojtěch Čech</v>
      </c>
      <c r="C38" s="65" t="str">
        <f>trafo!C8</f>
        <v>Carmen team s.r.o., Modřice u Brna</v>
      </c>
      <c r="D38" s="128">
        <f>trafo!D8</f>
        <v>51.7</v>
      </c>
      <c r="E38" s="128">
        <f>trafo!E8</f>
        <v>16</v>
      </c>
      <c r="F38" s="128">
        <f>trafo!F8</f>
        <v>70.7</v>
      </c>
      <c r="G38" s="128">
        <f>trafo!G8</f>
        <v>11</v>
      </c>
      <c r="H38" s="128">
        <f>trafo!H8</f>
        <v>61.7</v>
      </c>
      <c r="I38" s="128">
        <f>trafo!I8</f>
        <v>19</v>
      </c>
      <c r="J38" s="128">
        <f>trafo!J8</f>
        <v>184.10000000000002</v>
      </c>
      <c r="K38" s="128">
        <f>trafo!K8</f>
        <v>18</v>
      </c>
      <c r="L38" s="41"/>
      <c r="N38" s="72">
        <v>4</v>
      </c>
    </row>
    <row r="39" spans="1:14" ht="27.75" customHeight="1">
      <c r="A39" s="3">
        <v>25</v>
      </c>
      <c r="B39" s="65" t="str">
        <f>trafo!B9</f>
        <v>Zuzana Herudková</v>
      </c>
      <c r="C39" s="65" t="str">
        <f>trafo!C9</f>
        <v>Květinářsví Slunečnice s.r.o. Opava</v>
      </c>
      <c r="D39" s="128">
        <f>trafo!D9</f>
        <v>33</v>
      </c>
      <c r="E39" s="128">
        <f>trafo!E9</f>
        <v>23</v>
      </c>
      <c r="F39" s="128">
        <f>trafo!F9</f>
        <v>73</v>
      </c>
      <c r="G39" s="128">
        <f>trafo!G9</f>
        <v>8</v>
      </c>
      <c r="H39" s="128">
        <f>trafo!H9</f>
        <v>67.3</v>
      </c>
      <c r="I39" s="128">
        <f>trafo!I9</f>
        <v>15</v>
      </c>
      <c r="J39" s="128">
        <f>trafo!J9</f>
        <v>173.3</v>
      </c>
      <c r="K39" s="128">
        <f>trafo!K9</f>
        <v>20</v>
      </c>
      <c r="L39" s="41"/>
      <c r="N39" s="72">
        <v>5</v>
      </c>
    </row>
    <row r="40" spans="1:14" ht="27.75" customHeight="1">
      <c r="A40" s="3">
        <v>26</v>
      </c>
      <c r="B40" s="65" t="str">
        <f>trafo!B10</f>
        <v>Miroslava Naglová</v>
      </c>
      <c r="C40" s="65" t="str">
        <f>trafo!C10</f>
        <v>Květinářství Flamengo, Vlašim</v>
      </c>
      <c r="D40" s="128">
        <f>trafo!D10</f>
        <v>63.3</v>
      </c>
      <c r="E40" s="128">
        <f>trafo!E10</f>
        <v>10</v>
      </c>
      <c r="F40" s="128">
        <f>trafo!F10</f>
        <v>81</v>
      </c>
      <c r="G40" s="128">
        <f>trafo!G10</f>
        <v>4</v>
      </c>
      <c r="H40" s="128">
        <f>trafo!H10</f>
        <v>55</v>
      </c>
      <c r="I40" s="128">
        <f>trafo!I10</f>
        <v>23</v>
      </c>
      <c r="J40" s="128">
        <f>trafo!J10</f>
        <v>199.3</v>
      </c>
      <c r="K40" s="128">
        <f>trafo!K10</f>
        <v>12</v>
      </c>
      <c r="L40" s="41"/>
      <c r="N40" s="72">
        <v>6</v>
      </c>
    </row>
    <row r="41" spans="1:14" ht="27.75" customHeight="1">
      <c r="A41" s="3">
        <v>27</v>
      </c>
      <c r="B41" s="65" t="str">
        <f>trafo!B11</f>
        <v>Veronika Lokočová</v>
      </c>
      <c r="C41" s="65" t="str">
        <f>trafo!C11</f>
        <v>Květinářsví Slunečnice s.r.o. Opava</v>
      </c>
      <c r="D41" s="128">
        <f>trafo!D11</f>
        <v>47.3</v>
      </c>
      <c r="E41" s="128">
        <f>trafo!E11</f>
        <v>18</v>
      </c>
      <c r="F41" s="128">
        <f>trafo!F11</f>
        <v>71</v>
      </c>
      <c r="G41" s="128">
        <f>trafo!G11</f>
        <v>10</v>
      </c>
      <c r="H41" s="128">
        <f>trafo!H11</f>
        <v>70.3</v>
      </c>
      <c r="I41" s="128">
        <f>trafo!I11</f>
        <v>13</v>
      </c>
      <c r="J41" s="128">
        <f>trafo!J11</f>
        <v>188.60000000000002</v>
      </c>
      <c r="K41" s="128">
        <f>trafo!K11</f>
        <v>15</v>
      </c>
      <c r="L41" s="41"/>
      <c r="N41" s="72">
        <v>7</v>
      </c>
    </row>
    <row r="42" spans="1:14" ht="27.75" customHeight="1">
      <c r="A42" s="3">
        <v>28</v>
      </c>
      <c r="B42" s="65" t="str">
        <f>trafo!B12</f>
        <v>Petra Mračková </v>
      </c>
      <c r="C42" s="65" t="str">
        <f>trafo!C12</f>
        <v>Carmen team s.r.o., Modřice u Brna</v>
      </c>
      <c r="D42" s="128">
        <f>trafo!D12</f>
        <v>59</v>
      </c>
      <c r="E42" s="128">
        <f>trafo!E12</f>
        <v>13</v>
      </c>
      <c r="F42" s="128">
        <f>trafo!F12</f>
        <v>46</v>
      </c>
      <c r="G42" s="128">
        <f>trafo!G12</f>
        <v>24</v>
      </c>
      <c r="H42" s="128">
        <f>trafo!H12</f>
        <v>84.3</v>
      </c>
      <c r="I42" s="129">
        <f>trafo!I12</f>
        <v>3</v>
      </c>
      <c r="J42" s="128">
        <f>trafo!J12</f>
        <v>189.3</v>
      </c>
      <c r="K42" s="128">
        <f>trafo!K12</f>
        <v>14</v>
      </c>
      <c r="L42" s="41"/>
      <c r="N42" s="72">
        <v>8</v>
      </c>
    </row>
    <row r="43" spans="1:14" ht="27.75" customHeight="1">
      <c r="A43" s="3">
        <v>29</v>
      </c>
      <c r="B43" s="65" t="str">
        <f>trafo!B13</f>
        <v>Eva Šašková</v>
      </c>
      <c r="C43" s="65" t="str">
        <f>trafo!C13</f>
        <v>Ing. Eva Šašková , Stachy</v>
      </c>
      <c r="D43" s="128">
        <f>trafo!D13</f>
        <v>47.3</v>
      </c>
      <c r="E43" s="128">
        <f>trafo!E13</f>
        <v>19</v>
      </c>
      <c r="F43" s="128">
        <f>trafo!F13</f>
        <v>66</v>
      </c>
      <c r="G43" s="128">
        <f>trafo!G13</f>
        <v>18</v>
      </c>
      <c r="H43" s="128">
        <f>trafo!H13</f>
        <v>56</v>
      </c>
      <c r="I43" s="128">
        <f>trafo!I13</f>
        <v>22</v>
      </c>
      <c r="J43" s="128">
        <f>trafo!J13</f>
        <v>169.3</v>
      </c>
      <c r="K43" s="128">
        <f>trafo!K13</f>
        <v>21</v>
      </c>
      <c r="L43" s="41"/>
      <c r="N43" s="72">
        <v>9</v>
      </c>
    </row>
    <row r="44" spans="1:14" ht="27.75" customHeight="1">
      <c r="A44" s="3">
        <v>30</v>
      </c>
      <c r="B44" s="65" t="str">
        <f>trafo!B14</f>
        <v>Josef Zelíska </v>
      </c>
      <c r="C44" s="65" t="str">
        <f>trafo!C14</f>
        <v>Stredná odborná škola záhradnicka Piešťany, Slovensko</v>
      </c>
      <c r="D44" s="128">
        <f>trafo!D14</f>
        <v>82.7</v>
      </c>
      <c r="E44" s="129">
        <f>trafo!E14</f>
        <v>1</v>
      </c>
      <c r="F44" s="128">
        <f>trafo!F14</f>
        <v>71.3</v>
      </c>
      <c r="G44" s="128">
        <f>trafo!G14</f>
        <v>9</v>
      </c>
      <c r="H44" s="128">
        <f>trafo!H14</f>
        <v>72.3</v>
      </c>
      <c r="I44" s="128">
        <f>trafo!I14</f>
        <v>10</v>
      </c>
      <c r="J44" s="128">
        <f>trafo!J14</f>
        <v>226.3</v>
      </c>
      <c r="K44" s="128">
        <f>trafo!K14</f>
        <v>5</v>
      </c>
      <c r="L44" s="41"/>
      <c r="N44" s="72">
        <v>10</v>
      </c>
    </row>
    <row r="45" spans="1:14" ht="27.75" customHeight="1">
      <c r="A45" s="3">
        <v>31</v>
      </c>
      <c r="B45" s="65" t="str">
        <f>trafo!B15</f>
        <v>Jana Jakešová</v>
      </c>
      <c r="C45" s="65" t="str">
        <f>trafo!C15</f>
        <v>Papaver Flowers Kuřim</v>
      </c>
      <c r="D45" s="128">
        <f>trafo!D15</f>
        <v>57.7</v>
      </c>
      <c r="E45" s="128">
        <f>trafo!E15</f>
        <v>14</v>
      </c>
      <c r="F45" s="128">
        <f>trafo!F15</f>
        <v>93</v>
      </c>
      <c r="G45" s="129">
        <f>trafo!G15</f>
        <v>1</v>
      </c>
      <c r="H45" s="128">
        <f>trafo!H15</f>
        <v>67</v>
      </c>
      <c r="I45" s="128">
        <f>trafo!I15</f>
        <v>16</v>
      </c>
      <c r="J45" s="128">
        <f>trafo!J15</f>
        <v>217.7</v>
      </c>
      <c r="K45" s="128">
        <f>trafo!K15</f>
        <v>9</v>
      </c>
      <c r="L45" s="41"/>
      <c r="N45" s="72">
        <v>11</v>
      </c>
    </row>
    <row r="46" spans="1:14" ht="27.75" customHeight="1">
      <c r="A46" s="3">
        <v>32</v>
      </c>
      <c r="B46" s="65"/>
      <c r="C46" s="65"/>
      <c r="D46" s="128"/>
      <c r="E46" s="128"/>
      <c r="F46" s="128"/>
      <c r="G46" s="128"/>
      <c r="H46" s="128"/>
      <c r="I46" s="128"/>
      <c r="J46" s="128"/>
      <c r="K46" s="128"/>
      <c r="L46" s="41"/>
      <c r="N46" s="72">
        <v>12</v>
      </c>
    </row>
    <row r="47" spans="1:14" ht="27.75" customHeight="1">
      <c r="A47" s="3">
        <v>33</v>
      </c>
      <c r="B47" s="65" t="str">
        <f>trafo!B17</f>
        <v>Tamás Vígh</v>
      </c>
      <c r="C47" s="65" t="str">
        <f>trafo!C17</f>
        <v>Vígh and Vígh, Nový Život, Slovensko</v>
      </c>
      <c r="D47" s="128">
        <f>trafo!D17</f>
        <v>75.3</v>
      </c>
      <c r="E47" s="128">
        <f>trafo!E17</f>
        <v>6</v>
      </c>
      <c r="F47" s="128">
        <f>trafo!F17</f>
        <v>68</v>
      </c>
      <c r="G47" s="128">
        <f>trafo!G17</f>
        <v>17</v>
      </c>
      <c r="H47" s="128">
        <f>trafo!H17</f>
        <v>78.7</v>
      </c>
      <c r="I47" s="128">
        <f>trafo!I17</f>
        <v>7</v>
      </c>
      <c r="J47" s="128">
        <f>trafo!J17</f>
        <v>222</v>
      </c>
      <c r="K47" s="128">
        <f>trafo!K17</f>
        <v>7</v>
      </c>
      <c r="L47" s="41"/>
      <c r="N47" s="72">
        <v>13</v>
      </c>
    </row>
    <row r="48" spans="1:14" ht="27.75" customHeight="1">
      <c r="A48" s="3">
        <v>34</v>
      </c>
      <c r="B48" s="65" t="str">
        <f>trafo!B18</f>
        <v>Lucie Pokorná</v>
      </c>
      <c r="C48" s="65" t="str">
        <f>trafo!C18</f>
        <v>Stanislav Šafránek, Brno</v>
      </c>
      <c r="D48" s="128">
        <f>trafo!D18</f>
        <v>67.3</v>
      </c>
      <c r="E48" s="128">
        <f>trafo!E18</f>
        <v>9</v>
      </c>
      <c r="F48" s="128">
        <f>trafo!F18</f>
        <v>62.7</v>
      </c>
      <c r="G48" s="128">
        <f>trafo!G18</f>
        <v>21</v>
      </c>
      <c r="H48" s="128">
        <f>trafo!H18</f>
        <v>70</v>
      </c>
      <c r="I48" s="128">
        <f>trafo!I18</f>
        <v>14</v>
      </c>
      <c r="J48" s="128">
        <f>trafo!J18</f>
        <v>200</v>
      </c>
      <c r="K48" s="128">
        <f>trafo!K18</f>
        <v>11</v>
      </c>
      <c r="L48" s="41"/>
      <c r="N48" s="72">
        <v>14</v>
      </c>
    </row>
    <row r="49" spans="1:14" ht="27.75" customHeight="1">
      <c r="A49" s="3">
        <v>35</v>
      </c>
      <c r="B49" s="65" t="str">
        <f>trafo!B19</f>
        <v>Renata Havlická</v>
      </c>
      <c r="C49" s="65" t="str">
        <f>trafo!C19</f>
        <v>Zahradnictví Jiří Bártek,Fulnek</v>
      </c>
      <c r="D49" s="128">
        <f>trafo!D19</f>
        <v>56</v>
      </c>
      <c r="E49" s="128">
        <f>trafo!E19</f>
        <v>15</v>
      </c>
      <c r="F49" s="128">
        <f>trafo!F19</f>
        <v>62.3</v>
      </c>
      <c r="G49" s="128">
        <f>trafo!G19</f>
        <v>22</v>
      </c>
      <c r="H49" s="128">
        <f>trafo!H19</f>
        <v>65.7</v>
      </c>
      <c r="I49" s="128">
        <f>trafo!I19</f>
        <v>18</v>
      </c>
      <c r="J49" s="128">
        <f>trafo!J19</f>
        <v>184</v>
      </c>
      <c r="K49" s="128">
        <f>trafo!K19</f>
        <v>19</v>
      </c>
      <c r="L49" s="41"/>
      <c r="N49" s="72">
        <v>15</v>
      </c>
    </row>
    <row r="50" spans="1:14" ht="27.75" customHeight="1">
      <c r="A50" s="3">
        <v>36</v>
      </c>
      <c r="B50" s="65" t="str">
        <f>trafo!B20</f>
        <v>Petr Sikora</v>
      </c>
      <c r="C50" s="65" t="str">
        <f>trafo!C20</f>
        <v>P.S. květiny Brno</v>
      </c>
      <c r="D50" s="128">
        <f>trafo!D20</f>
        <v>60.7</v>
      </c>
      <c r="E50" s="128">
        <f>trafo!E20</f>
        <v>11</v>
      </c>
      <c r="F50" s="128">
        <f>trafo!F20</f>
        <v>70.3</v>
      </c>
      <c r="G50" s="128">
        <f>trafo!G20</f>
        <v>14</v>
      </c>
      <c r="H50" s="128">
        <f>trafo!H20</f>
        <v>56.3</v>
      </c>
      <c r="I50" s="128">
        <f>trafo!I20</f>
        <v>21</v>
      </c>
      <c r="J50" s="128">
        <f>trafo!J20</f>
        <v>187.3</v>
      </c>
      <c r="K50" s="128">
        <f>trafo!K20</f>
        <v>17</v>
      </c>
      <c r="L50" s="41"/>
      <c r="N50" s="72">
        <v>16</v>
      </c>
    </row>
    <row r="51" spans="1:13" ht="27.75" customHeight="1">
      <c r="A51" s="3">
        <v>37</v>
      </c>
      <c r="B51" s="65" t="str">
        <f>trafo!B21</f>
        <v>Hana Hudcová</v>
      </c>
      <c r="C51" s="65" t="str">
        <f>trafo!C21</f>
        <v>Kytice v.o.s., Brno</v>
      </c>
      <c r="D51" s="128">
        <f>trafo!D21</f>
        <v>47</v>
      </c>
      <c r="E51" s="128">
        <f>trafo!E21</f>
        <v>20</v>
      </c>
      <c r="F51" s="128">
        <f>trafo!F21</f>
        <v>78.7</v>
      </c>
      <c r="G51" s="128">
        <f>trafo!G21</f>
        <v>6</v>
      </c>
      <c r="H51" s="128">
        <f>trafo!H21</f>
        <v>78.7</v>
      </c>
      <c r="I51" s="128">
        <f>trafo!I21</f>
        <v>6</v>
      </c>
      <c r="J51" s="128">
        <f>trafo!J21</f>
        <v>204.4</v>
      </c>
      <c r="K51" s="128">
        <f>trafo!K21</f>
        <v>10</v>
      </c>
      <c r="L51" s="12"/>
      <c r="M51" s="61"/>
    </row>
    <row r="52" spans="1:13" ht="27.75" customHeight="1">
      <c r="A52" s="3">
        <v>38</v>
      </c>
      <c r="B52" s="65" t="str">
        <f>trafo!B22</f>
        <v>Kateřina Holišová</v>
      </c>
      <c r="C52" s="65" t="str">
        <f>trafo!C22</f>
        <v>Mendlova Univerzita v Brně, Zahradnická Fakulta Lednice</v>
      </c>
      <c r="D52" s="128">
        <f>trafo!D22</f>
        <v>81.7</v>
      </c>
      <c r="E52" s="129">
        <f>trafo!E22</f>
        <v>2</v>
      </c>
      <c r="F52" s="128">
        <f>trafo!F22</f>
        <v>90.7</v>
      </c>
      <c r="G52" s="129">
        <f>trafo!G22</f>
        <v>2</v>
      </c>
      <c r="H52" s="128">
        <f>trafo!H22</f>
        <v>91.3</v>
      </c>
      <c r="I52" s="129">
        <f>trafo!I22</f>
        <v>1</v>
      </c>
      <c r="J52" s="128">
        <f>trafo!J22</f>
        <v>263.7</v>
      </c>
      <c r="K52" s="129">
        <f>trafo!K22</f>
        <v>1</v>
      </c>
      <c r="L52" s="12"/>
      <c r="M52" s="61"/>
    </row>
    <row r="53" spans="1:13" ht="27.75" customHeight="1">
      <c r="A53" s="3">
        <v>39</v>
      </c>
      <c r="B53" s="65" t="str">
        <f>trafo!B23</f>
        <v>Jan Milt</v>
      </c>
      <c r="C53" s="65" t="str">
        <f>trafo!C23</f>
        <v>Květiny Milt, Plzeň</v>
      </c>
      <c r="D53" s="128">
        <f>trafo!D23</f>
        <v>70</v>
      </c>
      <c r="E53" s="128">
        <f>trafo!E23</f>
        <v>8</v>
      </c>
      <c r="F53" s="128">
        <f>trafo!F23</f>
        <v>76</v>
      </c>
      <c r="G53" s="128">
        <f>trafo!G23</f>
        <v>7</v>
      </c>
      <c r="H53" s="128">
        <f>trafo!H23</f>
        <v>72</v>
      </c>
      <c r="I53" s="128">
        <f>trafo!I23</f>
        <v>11</v>
      </c>
      <c r="J53" s="128">
        <f>trafo!J23</f>
        <v>218</v>
      </c>
      <c r="K53" s="128">
        <f>trafo!K23</f>
        <v>8</v>
      </c>
      <c r="L53" s="12"/>
      <c r="M53" s="61"/>
    </row>
    <row r="54" spans="1:13" ht="27.75" customHeight="1">
      <c r="A54" s="3">
        <v>40</v>
      </c>
      <c r="B54" s="65" t="str">
        <f>trafo!B24</f>
        <v>Karolína Flaschková</v>
      </c>
      <c r="C54" s="65" t="str">
        <f>trafo!C24</f>
        <v>Bohemiaseed s.r.o. Praha</v>
      </c>
      <c r="D54" s="128">
        <f>trafo!D24</f>
        <v>79</v>
      </c>
      <c r="E54" s="128">
        <f>trafo!E24</f>
        <v>4</v>
      </c>
      <c r="F54" s="128">
        <f>trafo!F24</f>
        <v>70.3</v>
      </c>
      <c r="G54" s="128">
        <f>trafo!G24</f>
        <v>13</v>
      </c>
      <c r="H54" s="128">
        <f>trafo!H24</f>
        <v>81.3</v>
      </c>
      <c r="I54" s="128">
        <f>trafo!I24</f>
        <v>4</v>
      </c>
      <c r="J54" s="128">
        <f>trafo!J24</f>
        <v>230.6</v>
      </c>
      <c r="K54" s="129">
        <f>trafo!K24</f>
        <v>3</v>
      </c>
      <c r="L54" s="12"/>
      <c r="M54" s="61"/>
    </row>
    <row r="55" spans="1:13" ht="27.75" customHeight="1">
      <c r="A55" s="3">
        <v>41</v>
      </c>
      <c r="B55" s="65" t="str">
        <f>trafo!B25</f>
        <v>Michala Matějková</v>
      </c>
      <c r="C55" s="65" t="str">
        <f>trafo!C25</f>
        <v>Květiny Levante Praha</v>
      </c>
      <c r="D55" s="128">
        <f>trafo!D25</f>
        <v>81.3</v>
      </c>
      <c r="E55" s="129">
        <f>trafo!E25</f>
        <v>3</v>
      </c>
      <c r="F55" s="128">
        <f>trafo!F25</f>
        <v>63.3</v>
      </c>
      <c r="G55" s="128">
        <f>trafo!G25</f>
        <v>20</v>
      </c>
      <c r="H55" s="128">
        <f>trafo!H25</f>
        <v>85.7</v>
      </c>
      <c r="I55" s="129">
        <f>trafo!I25</f>
        <v>2</v>
      </c>
      <c r="J55" s="128">
        <f>trafo!J25</f>
        <v>230.3</v>
      </c>
      <c r="K55" s="128">
        <f>trafo!K25</f>
        <v>4</v>
      </c>
      <c r="L55" s="12"/>
      <c r="M55" s="61"/>
    </row>
    <row r="56" spans="1:13" ht="27.75" customHeight="1">
      <c r="A56" s="3">
        <v>42</v>
      </c>
      <c r="B56" s="65" t="str">
        <f>trafo!B26</f>
        <v>Lenka Weiterová- Rouzková</v>
      </c>
      <c r="C56" s="65" t="str">
        <f>trafo!C26</f>
        <v>Květiny Lenka Weiterová</v>
      </c>
      <c r="D56" s="128">
        <f>trafo!D26</f>
        <v>49.3</v>
      </c>
      <c r="E56" s="128">
        <f>trafo!E26</f>
        <v>17</v>
      </c>
      <c r="F56" s="128">
        <f>trafo!F26</f>
        <v>80.7</v>
      </c>
      <c r="G56" s="128">
        <f>trafo!G26</f>
        <v>5</v>
      </c>
      <c r="H56" s="128">
        <f>trafo!H26</f>
        <v>66.3</v>
      </c>
      <c r="I56" s="128">
        <f>trafo!I26</f>
        <v>17</v>
      </c>
      <c r="J56" s="128">
        <f>trafo!J26</f>
        <v>196.3</v>
      </c>
      <c r="K56" s="128">
        <f>trafo!K26</f>
        <v>13</v>
      </c>
      <c r="L56" s="12"/>
      <c r="M56" s="61"/>
    </row>
    <row r="57" spans="1:13" ht="27.75" customHeight="1">
      <c r="A57" s="3">
        <v>43</v>
      </c>
      <c r="B57" s="65" t="str">
        <f>trafo!B27</f>
        <v>Viola Zeithamlová</v>
      </c>
      <c r="C57" s="65" t="str">
        <f>trafo!C27</f>
        <v>Obchod kvítím, Bezno</v>
      </c>
      <c r="D57" s="128">
        <f>trafo!D27</f>
        <v>79</v>
      </c>
      <c r="E57" s="128">
        <f>trafo!E27</f>
        <v>5</v>
      </c>
      <c r="F57" s="128">
        <f>trafo!F27</f>
        <v>64.3</v>
      </c>
      <c r="G57" s="128">
        <f>trafo!G27</f>
        <v>19</v>
      </c>
      <c r="H57" s="128">
        <f>trafo!H27</f>
        <v>80.3</v>
      </c>
      <c r="I57" s="128">
        <f>trafo!I27</f>
        <v>5</v>
      </c>
      <c r="J57" s="128">
        <f>trafo!J27</f>
        <v>223.6</v>
      </c>
      <c r="K57" s="128">
        <f>trafo!K27</f>
        <v>6</v>
      </c>
      <c r="L57" s="12"/>
      <c r="M57" s="61"/>
    </row>
    <row r="58" spans="1:13" ht="27.75" customHeight="1">
      <c r="A58" s="3">
        <v>44</v>
      </c>
      <c r="B58" s="65" t="str">
        <f>trafo!B28</f>
        <v>Lukáš Kouřil</v>
      </c>
      <c r="C58" s="65" t="str">
        <f>trafo!C28</f>
        <v>Květiny Oxalis, Brno</v>
      </c>
      <c r="D58" s="128">
        <f>trafo!D28</f>
        <v>43.3</v>
      </c>
      <c r="E58" s="128">
        <f>trafo!E28</f>
        <v>22</v>
      </c>
      <c r="F58" s="128">
        <f>trafo!F28</f>
        <v>69.7</v>
      </c>
      <c r="G58" s="128">
        <f>trafo!G28</f>
        <v>15</v>
      </c>
      <c r="H58" s="128">
        <f>trafo!H28</f>
        <v>75.3</v>
      </c>
      <c r="I58" s="128">
        <f>trafo!I28</f>
        <v>9</v>
      </c>
      <c r="J58" s="128">
        <f>trafo!J28</f>
        <v>188.3</v>
      </c>
      <c r="K58" s="128">
        <f>trafo!K28</f>
        <v>16</v>
      </c>
      <c r="L58" s="12"/>
      <c r="M58" s="61"/>
    </row>
    <row r="59" spans="1:13" ht="18">
      <c r="A59" s="25"/>
      <c r="B59" s="26"/>
      <c r="C59" s="27"/>
      <c r="D59" s="12"/>
      <c r="E59" s="24"/>
      <c r="F59" s="12"/>
      <c r="G59" s="24"/>
      <c r="H59" s="12"/>
      <c r="I59" s="56"/>
      <c r="J59" s="62"/>
      <c r="K59" s="24"/>
      <c r="L59" s="12"/>
      <c r="M59" s="61"/>
    </row>
    <row r="60" spans="1:13" ht="18">
      <c r="A60" s="25"/>
      <c r="B60" s="26"/>
      <c r="C60" s="27"/>
      <c r="D60" s="12"/>
      <c r="E60" s="24"/>
      <c r="F60" s="12"/>
      <c r="G60" s="24"/>
      <c r="H60" s="12"/>
      <c r="I60" s="24"/>
      <c r="J60" s="62"/>
      <c r="K60" s="24"/>
      <c r="L60" s="12"/>
      <c r="M60" s="61"/>
    </row>
    <row r="61" spans="1:13" ht="18">
      <c r="A61" s="25"/>
      <c r="B61" s="26"/>
      <c r="C61" s="27"/>
      <c r="D61" s="12"/>
      <c r="E61" s="24"/>
      <c r="F61" s="12"/>
      <c r="G61" s="24"/>
      <c r="H61" s="12"/>
      <c r="I61" s="24"/>
      <c r="J61" s="62"/>
      <c r="K61" s="24"/>
      <c r="L61" s="12"/>
      <c r="M61" s="61"/>
    </row>
    <row r="62" spans="1:13" ht="18">
      <c r="A62" s="25"/>
      <c r="B62" s="26"/>
      <c r="C62" s="27"/>
      <c r="D62" s="12"/>
      <c r="E62" s="24"/>
      <c r="F62" s="12"/>
      <c r="G62" s="24"/>
      <c r="H62" s="12"/>
      <c r="I62" s="24"/>
      <c r="J62" s="62"/>
      <c r="K62" s="24"/>
      <c r="L62" s="12"/>
      <c r="M62" s="61"/>
    </row>
    <row r="63" spans="1:13" ht="18">
      <c r="A63" s="25"/>
      <c r="B63" s="26"/>
      <c r="C63" s="27"/>
      <c r="D63" s="12"/>
      <c r="E63" s="24"/>
      <c r="F63" s="12"/>
      <c r="G63" s="24"/>
      <c r="H63" s="12"/>
      <c r="I63" s="24"/>
      <c r="J63" s="62"/>
      <c r="K63" s="24"/>
      <c r="L63" s="12"/>
      <c r="M63" s="61"/>
    </row>
    <row r="64" spans="1:13" ht="18">
      <c r="A64" s="25"/>
      <c r="B64" s="26"/>
      <c r="C64" s="27"/>
      <c r="D64" s="12"/>
      <c r="E64" s="24"/>
      <c r="F64" s="12"/>
      <c r="G64" s="24"/>
      <c r="H64" s="12"/>
      <c r="I64" s="24"/>
      <c r="J64" s="62"/>
      <c r="K64" s="24"/>
      <c r="L64" s="12"/>
      <c r="M64" s="61"/>
    </row>
    <row r="65" spans="1:13" ht="18">
      <c r="A65" s="25"/>
      <c r="B65" s="26"/>
      <c r="C65" s="27"/>
      <c r="D65" s="12"/>
      <c r="E65" s="24"/>
      <c r="F65" s="12"/>
      <c r="G65" s="24"/>
      <c r="H65" s="12"/>
      <c r="I65" s="24"/>
      <c r="J65" s="62"/>
      <c r="K65" s="24"/>
      <c r="L65" s="12"/>
      <c r="M65" s="61"/>
    </row>
    <row r="66" spans="1:13" ht="18">
      <c r="A66" s="25"/>
      <c r="B66" s="26"/>
      <c r="C66" s="27"/>
      <c r="D66" s="12"/>
      <c r="E66" s="24"/>
      <c r="F66" s="12"/>
      <c r="G66" s="24"/>
      <c r="H66" s="12"/>
      <c r="I66" s="24"/>
      <c r="J66" s="62"/>
      <c r="K66" s="24"/>
      <c r="L66" s="12"/>
      <c r="M66" s="61"/>
    </row>
    <row r="67" spans="1:13" ht="18">
      <c r="A67" s="25"/>
      <c r="B67" s="26"/>
      <c r="C67" s="27"/>
      <c r="D67" s="12"/>
      <c r="E67" s="24"/>
      <c r="F67" s="12"/>
      <c r="G67" s="24"/>
      <c r="H67" s="12"/>
      <c r="I67" s="24"/>
      <c r="J67" s="62"/>
      <c r="K67" s="24"/>
      <c r="L67" s="12"/>
      <c r="M67" s="61"/>
    </row>
    <row r="68" spans="1:13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</sheetData>
  <sheetProtection/>
  <mergeCells count="12">
    <mergeCell ref="D32:E32"/>
    <mergeCell ref="F32:G32"/>
    <mergeCell ref="H32:I32"/>
    <mergeCell ref="J32:K32"/>
    <mergeCell ref="D4:E4"/>
    <mergeCell ref="F4:G4"/>
    <mergeCell ref="H4:I4"/>
    <mergeCell ref="J4:K4"/>
    <mergeCell ref="D10:E10"/>
    <mergeCell ref="F10:G10"/>
    <mergeCell ref="H10:I10"/>
    <mergeCell ref="J10:K10"/>
  </mergeCells>
  <printOptions/>
  <pageMargins left="0.6" right="0.57" top="0.51" bottom="0.48" header="0.4921259845" footer="0.4921259845"/>
  <pageSetup fitToHeight="1" fitToWidth="1" horizontalDpi="300" verticalDpi="300" orientation="landscape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85" zoomScaleNormal="85" zoomScalePageLayoutView="0" workbookViewId="0" topLeftCell="A45">
      <selection activeCell="A47" sqref="A47:E48"/>
    </sheetView>
  </sheetViews>
  <sheetFormatPr defaultColWidth="9.140625" defaultRowHeight="12.75"/>
  <cols>
    <col min="1" max="1" width="4.28125" style="13" customWidth="1"/>
    <col min="2" max="2" width="9.140625" style="46" customWidth="1"/>
    <col min="3" max="3" width="33.57421875" style="43" customWidth="1"/>
    <col min="4" max="4" width="96.421875" style="13" bestFit="1" customWidth="1"/>
    <col min="5" max="5" width="15.00390625" style="74" customWidth="1"/>
    <col min="6" max="6" width="12.421875" style="14" bestFit="1" customWidth="1"/>
    <col min="7" max="7" width="34.421875" style="14" bestFit="1" customWidth="1"/>
    <col min="8" max="8" width="9.140625" style="31" customWidth="1"/>
    <col min="9" max="12" width="9.140625" style="14" customWidth="1"/>
    <col min="13" max="16384" width="9.140625" style="46" customWidth="1"/>
  </cols>
  <sheetData>
    <row r="1" spans="1:8" ht="19.5" customHeight="1">
      <c r="A1" s="15"/>
      <c r="E1" s="73"/>
      <c r="H1" s="30"/>
    </row>
    <row r="2" spans="2:8" ht="19.5" customHeight="1">
      <c r="B2" s="47"/>
      <c r="C2" s="44"/>
      <c r="D2" s="45"/>
      <c r="E2" s="73"/>
      <c r="F2" s="17"/>
      <c r="G2" s="17"/>
      <c r="H2" s="30"/>
    </row>
    <row r="3" spans="1:5" ht="39" customHeight="1">
      <c r="A3" s="81" t="s">
        <v>42</v>
      </c>
      <c r="B3" s="78" t="str">
        <f>komise!O1</f>
        <v>Vánoční dárková kytice</v>
      </c>
      <c r="C3" s="44"/>
      <c r="D3" s="45"/>
      <c r="E3" s="73"/>
    </row>
    <row r="4" spans="1:8" ht="29.25" customHeight="1">
      <c r="A4" s="93" t="s">
        <v>1</v>
      </c>
      <c r="B4" s="94"/>
      <c r="C4" s="95"/>
      <c r="D4" s="96"/>
      <c r="E4" s="97"/>
      <c r="G4" s="57"/>
      <c r="H4" s="14"/>
    </row>
    <row r="5" spans="1:8" ht="29.25" customHeight="1">
      <c r="A5" s="93"/>
      <c r="B5" s="98">
        <v>3</v>
      </c>
      <c r="C5" s="99" t="str">
        <f>trafo!B25</f>
        <v>Michala Matějková</v>
      </c>
      <c r="D5" s="99" t="str">
        <f>trafo!C25</f>
        <v>Květiny Levante Praha</v>
      </c>
      <c r="E5" s="98">
        <f>trafo!D25</f>
        <v>81.3</v>
      </c>
      <c r="G5" s="57"/>
      <c r="H5" s="14"/>
    </row>
    <row r="6" spans="1:8" ht="29.25" customHeight="1">
      <c r="A6" s="93"/>
      <c r="B6" s="98">
        <v>2</v>
      </c>
      <c r="C6" s="99" t="str">
        <f>trafo!B22</f>
        <v>Kateřina Holišová</v>
      </c>
      <c r="D6" s="99" t="str">
        <f>trafo!C22</f>
        <v>Mendlova Univerzita v Brně, Zahradnická Fakulta Lednice</v>
      </c>
      <c r="E6" s="98">
        <f>trafo!D22</f>
        <v>81.7</v>
      </c>
      <c r="G6" s="57"/>
      <c r="H6" s="14"/>
    </row>
    <row r="7" spans="1:8" ht="29.25" customHeight="1">
      <c r="A7" s="93"/>
      <c r="B7" s="98">
        <v>1</v>
      </c>
      <c r="C7" s="99" t="str">
        <f>trafo!B14</f>
        <v>Josef Zelíska </v>
      </c>
      <c r="D7" s="99" t="str">
        <f>trafo!C14</f>
        <v>Stredná odborná škola záhradnicka Piešťany, Slovensko</v>
      </c>
      <c r="E7" s="98">
        <f>trafo!D14</f>
        <v>82.7</v>
      </c>
      <c r="G7" s="57"/>
      <c r="H7" s="14"/>
    </row>
    <row r="8" spans="1:7" ht="29.25" customHeight="1">
      <c r="A8" s="81" t="str">
        <f>A3</f>
        <v>1.</v>
      </c>
      <c r="B8" s="81" t="str">
        <f>B3</f>
        <v>Vánoční dárková kytice</v>
      </c>
      <c r="C8" s="81"/>
      <c r="D8" s="93"/>
      <c r="E8" s="98"/>
      <c r="G8" s="57"/>
    </row>
    <row r="9" spans="1:7" ht="29.25" customHeight="1">
      <c r="A9" s="93" t="s">
        <v>11</v>
      </c>
      <c r="B9" s="94"/>
      <c r="C9" s="94"/>
      <c r="D9" s="94"/>
      <c r="E9" s="94"/>
      <c r="G9" s="57"/>
    </row>
    <row r="10" spans="1:7" ht="29.25" customHeight="1">
      <c r="A10" s="93"/>
      <c r="B10" s="98">
        <v>3</v>
      </c>
      <c r="C10" s="99" t="str">
        <f>trafo!B37</f>
        <v>Lucie Procházková</v>
      </c>
      <c r="D10" s="99" t="str">
        <f>trafo!C37</f>
        <v>Střední odborná škola zahradnická a SOU Rajhrad</v>
      </c>
      <c r="E10" s="98">
        <f>trafo!D37</f>
        <v>81.3</v>
      </c>
      <c r="G10" s="57"/>
    </row>
    <row r="11" spans="1:7" ht="29.25" customHeight="1">
      <c r="A11" s="93"/>
      <c r="B11" s="98">
        <v>2</v>
      </c>
      <c r="C11" s="99" t="str">
        <f>trafo!B40</f>
        <v>Ondřej Čerňák</v>
      </c>
      <c r="D11" s="99" t="str">
        <f>trafo!C40</f>
        <v>Střední škola zahradnická a zemědělská A.E. Komerse, Děčín - Libverda</v>
      </c>
      <c r="E11" s="98">
        <f>trafo!D40</f>
        <v>83.7</v>
      </c>
      <c r="G11" s="57"/>
    </row>
    <row r="12" spans="1:7" ht="29.25" customHeight="1">
      <c r="A12" s="93"/>
      <c r="B12" s="98">
        <v>1</v>
      </c>
      <c r="C12" s="99" t="str">
        <f>trafo!B51</f>
        <v>Klára Záleská</v>
      </c>
      <c r="D12" s="99" t="str">
        <f>trafo!C51</f>
        <v>Květiny Miluše Huszárová, Brno</v>
      </c>
      <c r="E12" s="98">
        <f>trafo!D51</f>
        <v>87.3</v>
      </c>
      <c r="G12" s="57"/>
    </row>
    <row r="13" spans="5:7" ht="21" customHeight="1">
      <c r="E13" s="79"/>
      <c r="F13" s="17"/>
      <c r="G13" s="58"/>
    </row>
    <row r="14" spans="1:7" ht="42.75" customHeight="1">
      <c r="A14" s="81" t="s">
        <v>43</v>
      </c>
      <c r="B14" s="78" t="str">
        <f>komise!O2</f>
        <v>Adventní věnec</v>
      </c>
      <c r="C14" s="44"/>
      <c r="D14" s="45"/>
      <c r="E14" s="80"/>
      <c r="G14" s="58"/>
    </row>
    <row r="15" spans="1:7" ht="40.5" customHeight="1">
      <c r="A15" s="93" t="s">
        <v>1</v>
      </c>
      <c r="B15" s="94"/>
      <c r="C15" s="94"/>
      <c r="D15" s="94"/>
      <c r="E15" s="94"/>
      <c r="G15" s="57"/>
    </row>
    <row r="16" spans="1:7" ht="40.5" customHeight="1">
      <c r="A16" s="93"/>
      <c r="B16" s="98">
        <v>3</v>
      </c>
      <c r="C16" s="99" t="str">
        <f>trafo!B7</f>
        <v>Hana Hovorková</v>
      </c>
      <c r="D16" s="99" t="str">
        <f>trafo!C7</f>
        <v>Zahradnictví J. a P. Benešovi, Stará Boleslav</v>
      </c>
      <c r="E16" s="98">
        <f>trafo!D7</f>
        <v>72.3</v>
      </c>
      <c r="G16" s="57"/>
    </row>
    <row r="17" spans="1:7" ht="40.5" customHeight="1">
      <c r="A17" s="93"/>
      <c r="B17" s="98">
        <v>2</v>
      </c>
      <c r="C17" s="99" t="str">
        <f>trafo!B22</f>
        <v>Kateřina Holišová</v>
      </c>
      <c r="D17" s="99" t="str">
        <f>trafo!C22</f>
        <v>Mendlova Univerzita v Brně, Zahradnická Fakulta Lednice</v>
      </c>
      <c r="E17" s="98">
        <f>trafo!D22</f>
        <v>81.7</v>
      </c>
      <c r="G17" s="57"/>
    </row>
    <row r="18" spans="1:7" ht="40.5" customHeight="1">
      <c r="A18" s="93"/>
      <c r="B18" s="98">
        <v>1</v>
      </c>
      <c r="C18" s="99" t="str">
        <f>trafo!B15</f>
        <v>Jana Jakešová</v>
      </c>
      <c r="D18" s="99" t="str">
        <f>trafo!C15</f>
        <v>Papaver Flowers Kuřim</v>
      </c>
      <c r="E18" s="98">
        <f>trafo!D15</f>
        <v>57.7</v>
      </c>
      <c r="G18" s="57"/>
    </row>
    <row r="19" spans="1:7" ht="40.5" customHeight="1">
      <c r="A19" s="81" t="str">
        <f>A14</f>
        <v>2.</v>
      </c>
      <c r="B19" s="81" t="str">
        <f>B14</f>
        <v>Adventní věnec</v>
      </c>
      <c r="C19" s="44"/>
      <c r="D19" s="93"/>
      <c r="E19" s="100"/>
      <c r="F19" s="17"/>
      <c r="G19" s="57"/>
    </row>
    <row r="20" spans="1:7" ht="40.5" customHeight="1">
      <c r="A20" s="93" t="s">
        <v>11</v>
      </c>
      <c r="B20" s="94"/>
      <c r="C20" s="94"/>
      <c r="D20" s="94"/>
      <c r="E20" s="115"/>
      <c r="G20" s="57"/>
    </row>
    <row r="21" spans="1:7" ht="40.5" customHeight="1">
      <c r="A21" s="93"/>
      <c r="B21" s="98">
        <v>3</v>
      </c>
      <c r="C21" s="99" t="str">
        <f>trafo!B34</f>
        <v>Rebeka Elzerová</v>
      </c>
      <c r="D21" s="99" t="str">
        <f>trafo!C34</f>
        <v>Stredná odborná škola záhradnicka Piešťany, Slovensko</v>
      </c>
      <c r="E21" s="98">
        <f>trafo!D34</f>
        <v>77.7</v>
      </c>
      <c r="G21" s="57"/>
    </row>
    <row r="22" spans="1:7" ht="40.5" customHeight="1">
      <c r="A22" s="93"/>
      <c r="B22" s="98">
        <v>2</v>
      </c>
      <c r="C22" s="99" t="str">
        <f>trafo!B51</f>
        <v>Klára Záleská</v>
      </c>
      <c r="D22" s="99" t="str">
        <f>trafo!C51</f>
        <v>Květiny Miluše Huszárová, Brno</v>
      </c>
      <c r="E22" s="98">
        <f>trafo!D51</f>
        <v>87.3</v>
      </c>
      <c r="F22" s="17"/>
      <c r="G22" s="57"/>
    </row>
    <row r="23" spans="1:7" ht="40.5" customHeight="1">
      <c r="A23" s="93"/>
      <c r="B23" s="98">
        <v>1</v>
      </c>
      <c r="C23" s="99" t="str">
        <f>trafo!B40</f>
        <v>Ondřej Čerňák</v>
      </c>
      <c r="D23" s="99" t="str">
        <f>trafo!C40</f>
        <v>Střední škola zahradnická a zemědělská A.E. Komerse, Děčín - Libverda</v>
      </c>
      <c r="E23" s="98">
        <f>trafo!D40</f>
        <v>83.7</v>
      </c>
      <c r="F23" s="17"/>
      <c r="G23" s="57"/>
    </row>
    <row r="24" spans="2:7" ht="19.5" customHeight="1">
      <c r="B24" s="47"/>
      <c r="C24" s="44"/>
      <c r="D24" s="45"/>
      <c r="E24" s="79"/>
      <c r="F24" s="17"/>
      <c r="G24" s="57"/>
    </row>
    <row r="25" spans="1:7" ht="45.75" customHeight="1">
      <c r="A25" s="81" t="s">
        <v>44</v>
      </c>
      <c r="B25" s="78" t="str">
        <f>komise!I3</f>
        <v>Vánoční svícen</v>
      </c>
      <c r="C25" s="44"/>
      <c r="D25" s="45"/>
      <c r="E25" s="79"/>
      <c r="G25" s="57"/>
    </row>
    <row r="26" spans="1:7" ht="36.75" customHeight="1">
      <c r="A26" s="93" t="s">
        <v>1</v>
      </c>
      <c r="B26" s="94"/>
      <c r="C26" s="99"/>
      <c r="D26" s="99"/>
      <c r="E26" s="100"/>
      <c r="G26" s="57"/>
    </row>
    <row r="27" spans="1:7" ht="36.75" customHeight="1">
      <c r="A27" s="93"/>
      <c r="B27" s="98">
        <v>3</v>
      </c>
      <c r="C27" s="99" t="str">
        <f>trafo!B12</f>
        <v>Petra Mračková </v>
      </c>
      <c r="D27" s="99" t="str">
        <f>trafo!C12</f>
        <v>Carmen team s.r.o., Modřice u Brna</v>
      </c>
      <c r="E27" s="99">
        <f>trafo!D12</f>
        <v>59</v>
      </c>
      <c r="G27" s="57"/>
    </row>
    <row r="28" spans="1:7" ht="36.75" customHeight="1">
      <c r="A28" s="93"/>
      <c r="B28" s="98">
        <v>2</v>
      </c>
      <c r="C28" s="99" t="str">
        <f>trafo!B25</f>
        <v>Michala Matějková</v>
      </c>
      <c r="D28" s="99" t="str">
        <f>trafo!C25</f>
        <v>Květiny Levante Praha</v>
      </c>
      <c r="E28" s="99">
        <f>trafo!D25</f>
        <v>81.3</v>
      </c>
      <c r="F28" s="50"/>
      <c r="G28" s="59"/>
    </row>
    <row r="29" spans="1:7" ht="36.75" customHeight="1">
      <c r="A29" s="93"/>
      <c r="B29" s="98">
        <v>1</v>
      </c>
      <c r="C29" s="99" t="str">
        <f>trafo!B22</f>
        <v>Kateřina Holišová</v>
      </c>
      <c r="D29" s="99" t="str">
        <f>trafo!C22</f>
        <v>Mendlova Univerzita v Brně, Zahradnická Fakulta Lednice</v>
      </c>
      <c r="E29" s="99">
        <f>trafo!D22</f>
        <v>81.7</v>
      </c>
      <c r="F29" s="50"/>
      <c r="G29" s="59"/>
    </row>
    <row r="30" spans="1:7" ht="36.75" customHeight="1">
      <c r="A30" s="81" t="str">
        <f>A25</f>
        <v>3.</v>
      </c>
      <c r="B30" s="81" t="str">
        <f>B25</f>
        <v>Vánoční svícen</v>
      </c>
      <c r="C30" s="44"/>
      <c r="D30" s="99"/>
      <c r="E30" s="100"/>
      <c r="F30" s="50"/>
      <c r="G30" s="59"/>
    </row>
    <row r="31" spans="1:7" ht="36.75" customHeight="1">
      <c r="A31" s="93" t="s">
        <v>11</v>
      </c>
      <c r="B31" s="94"/>
      <c r="C31" s="99"/>
      <c r="D31" s="99"/>
      <c r="E31" s="100"/>
      <c r="F31" s="50"/>
      <c r="G31" s="59"/>
    </row>
    <row r="32" spans="1:7" ht="36.75" customHeight="1">
      <c r="A32" s="93"/>
      <c r="B32" s="98">
        <v>3</v>
      </c>
      <c r="C32" s="99" t="str">
        <f>trafo!B41</f>
        <v>Adéla Murínová</v>
      </c>
      <c r="D32" s="99" t="str">
        <f>trafo!C41</f>
        <v>Květiny Nedvěd, Jakub Nedvěd, Brno</v>
      </c>
      <c r="E32" s="99">
        <f>trafo!D41</f>
        <v>70.7</v>
      </c>
      <c r="F32" s="50"/>
      <c r="G32" s="59"/>
    </row>
    <row r="33" spans="1:7" ht="36.75" customHeight="1">
      <c r="A33" s="93"/>
      <c r="B33" s="98">
        <v>2</v>
      </c>
      <c r="C33" s="99" t="str">
        <f>trafo!B34</f>
        <v>Rebeka Elzerová</v>
      </c>
      <c r="D33" s="99" t="str">
        <f>trafo!C34</f>
        <v>Stredná odborná škola záhradnicka Piešťany, Slovensko</v>
      </c>
      <c r="E33" s="99">
        <f>trafo!D34</f>
        <v>77.7</v>
      </c>
      <c r="F33" s="50"/>
      <c r="G33" s="59"/>
    </row>
    <row r="34" spans="1:7" ht="36.75" customHeight="1">
      <c r="A34" s="93"/>
      <c r="B34" s="98">
        <v>1</v>
      </c>
      <c r="C34" s="99" t="str">
        <f>trafo!B40</f>
        <v>Ondřej Čerňák</v>
      </c>
      <c r="D34" s="99" t="str">
        <f>trafo!C40</f>
        <v>Střední škola zahradnická a zemědělská A.E. Komerse, Děčín - Libverda</v>
      </c>
      <c r="E34" s="99">
        <f>trafo!D40</f>
        <v>83.7</v>
      </c>
      <c r="F34" s="50"/>
      <c r="G34" s="59"/>
    </row>
    <row r="35" spans="1:7" ht="19.5" customHeight="1">
      <c r="A35" s="75"/>
      <c r="B35" s="76"/>
      <c r="C35" s="82"/>
      <c r="D35" s="77"/>
      <c r="E35" s="83"/>
      <c r="F35" s="50"/>
      <c r="G35" s="59"/>
    </row>
    <row r="36" spans="1:7" ht="38.25" customHeight="1">
      <c r="A36" s="81" t="s">
        <v>45</v>
      </c>
      <c r="B36" s="78" t="s">
        <v>24</v>
      </c>
      <c r="C36" s="44"/>
      <c r="D36" s="45"/>
      <c r="E36" s="38"/>
      <c r="F36" s="46"/>
      <c r="G36" s="60"/>
    </row>
    <row r="37" spans="2:7" ht="30.75" customHeight="1">
      <c r="B37" s="98">
        <v>3</v>
      </c>
      <c r="C37" s="99" t="str">
        <f>trafo!B24</f>
        <v>Karolína Flaschková</v>
      </c>
      <c r="D37" s="99" t="str">
        <f>trafo!C24</f>
        <v>Bohemiaseed s.r.o. Praha</v>
      </c>
      <c r="E37" s="99"/>
      <c r="F37" s="46"/>
      <c r="G37" s="60"/>
    </row>
    <row r="38" spans="2:7" ht="30.75" customHeight="1">
      <c r="B38" s="98">
        <v>2</v>
      </c>
      <c r="C38" s="99" t="str">
        <f>trafo!B7</f>
        <v>Hana Hovorková</v>
      </c>
      <c r="D38" s="99" t="str">
        <f>trafo!C7</f>
        <v>Zahradnictví J. a P. Benešovi, Stará Boleslav</v>
      </c>
      <c r="E38" s="99"/>
      <c r="F38" s="46"/>
      <c r="G38" s="60"/>
    </row>
    <row r="39" spans="2:7" ht="30.75" customHeight="1">
      <c r="B39" s="98">
        <v>1</v>
      </c>
      <c r="C39" s="99" t="str">
        <f>trafo!B22</f>
        <v>Kateřina Holišová</v>
      </c>
      <c r="D39" s="99" t="str">
        <f>trafo!C22</f>
        <v>Mendlova Univerzita v Brně, Zahradnická Fakulta Lednice</v>
      </c>
      <c r="E39" s="99"/>
      <c r="F39" s="46"/>
      <c r="G39" s="60"/>
    </row>
    <row r="40" spans="2:7" ht="19.5" customHeight="1">
      <c r="B40" s="16"/>
      <c r="C40" s="48"/>
      <c r="D40" s="49"/>
      <c r="E40" s="79"/>
      <c r="F40" s="50"/>
      <c r="G40" s="59"/>
    </row>
    <row r="41" spans="2:7" ht="19.5" customHeight="1">
      <c r="B41" s="47"/>
      <c r="C41" s="44"/>
      <c r="D41" s="45"/>
      <c r="E41" s="79"/>
      <c r="F41" s="17"/>
      <c r="G41" s="57"/>
    </row>
    <row r="42" spans="1:7" ht="19.5" customHeight="1">
      <c r="A42" s="81" t="s">
        <v>46</v>
      </c>
      <c r="B42" s="78" t="s">
        <v>23</v>
      </c>
      <c r="C42" s="44"/>
      <c r="D42" s="45"/>
      <c r="E42" s="38"/>
      <c r="G42" s="57"/>
    </row>
    <row r="43" spans="2:7" ht="41.25" customHeight="1">
      <c r="B43" s="98">
        <v>3</v>
      </c>
      <c r="C43" s="99" t="str">
        <f>trafo!B51</f>
        <v>Klára Záleská</v>
      </c>
      <c r="D43" s="99" t="str">
        <f>trafo!C51</f>
        <v>Květiny Miluše Huszárová, Brno</v>
      </c>
      <c r="E43" s="101"/>
      <c r="G43" s="57"/>
    </row>
    <row r="44" spans="2:7" ht="41.25" customHeight="1">
      <c r="B44" s="98">
        <v>2</v>
      </c>
      <c r="C44" s="99" t="str">
        <f>trafo!B34</f>
        <v>Rebeka Elzerová</v>
      </c>
      <c r="D44" s="99" t="str">
        <f>trafo!C34</f>
        <v>Stredná odborná škola záhradnicka Piešťany, Slovensko</v>
      </c>
      <c r="E44" s="101"/>
      <c r="G44" s="57"/>
    </row>
    <row r="45" spans="2:7" ht="41.25" customHeight="1">
      <c r="B45" s="98">
        <v>1</v>
      </c>
      <c r="C45" s="99" t="str">
        <f>trafo!B40</f>
        <v>Ondřej Čerňák</v>
      </c>
      <c r="D45" s="99" t="str">
        <f>trafo!C40</f>
        <v>Střední škola zahradnická a zemědělská A.E. Komerse, Děčín - Libverda</v>
      </c>
      <c r="E45" s="101"/>
      <c r="F45" s="50"/>
      <c r="G45" s="59"/>
    </row>
    <row r="46" spans="2:7" ht="41.25" customHeight="1">
      <c r="B46" s="94"/>
      <c r="C46" s="95"/>
      <c r="D46" s="96"/>
      <c r="E46" s="102"/>
      <c r="F46" s="17"/>
      <c r="G46" s="57"/>
    </row>
    <row r="47" spans="1:7" ht="41.25" customHeight="1">
      <c r="A47" s="92" t="s">
        <v>21</v>
      </c>
      <c r="B47" s="94"/>
      <c r="C47" s="95"/>
      <c r="D47" s="96"/>
      <c r="E47" s="102"/>
      <c r="G47" s="57"/>
    </row>
    <row r="48" spans="1:7" ht="41.25" customHeight="1">
      <c r="A48" s="15"/>
      <c r="B48" s="97">
        <v>1</v>
      </c>
      <c r="C48" s="99" t="str">
        <f>trafo!B40</f>
        <v>Ondřej Čerňák</v>
      </c>
      <c r="D48" s="99" t="str">
        <f>trafo!C40</f>
        <v>Střední škola zahradnická a zemědělská A.E. Komerse, Děčín - Libverda</v>
      </c>
      <c r="E48" s="101"/>
      <c r="F48" s="50"/>
      <c r="G48" s="59"/>
    </row>
    <row r="49" spans="2:7" ht="41.25" customHeight="1">
      <c r="B49" s="47"/>
      <c r="C49" s="44"/>
      <c r="D49" s="45"/>
      <c r="E49" s="79"/>
      <c r="F49" s="17"/>
      <c r="G49" s="17"/>
    </row>
    <row r="50" spans="1:5" ht="19.5" customHeight="1">
      <c r="A50" s="92" t="s">
        <v>47</v>
      </c>
      <c r="B50" s="94"/>
      <c r="C50" s="95"/>
      <c r="D50" s="96"/>
      <c r="E50" s="102"/>
    </row>
    <row r="51" spans="1:5" ht="24.75" customHeight="1">
      <c r="A51" s="15"/>
      <c r="B51" s="97"/>
      <c r="C51" s="99" t="str">
        <f>trafo!B50</f>
        <v>Lenka Durnová</v>
      </c>
      <c r="D51" s="99" t="str">
        <f>trafo!C50</f>
        <v>Hana Durnová, zahradnictví Ostrožská Nová Ves</v>
      </c>
      <c r="E51" s="101"/>
    </row>
    <row r="52" spans="2:5" ht="19.5" customHeight="1">
      <c r="B52" s="15"/>
      <c r="C52" s="44"/>
      <c r="D52" s="45"/>
      <c r="E52" s="79"/>
    </row>
    <row r="53" spans="3:5" ht="19.5" customHeight="1">
      <c r="C53" s="46"/>
      <c r="D53" s="46"/>
      <c r="E53" s="79"/>
    </row>
    <row r="54" spans="3:5" ht="19.5" customHeight="1">
      <c r="C54" s="46"/>
      <c r="D54" s="46"/>
      <c r="E54" s="79"/>
    </row>
    <row r="55" spans="1:5" ht="19.5" customHeight="1">
      <c r="A55" s="92" t="s">
        <v>48</v>
      </c>
      <c r="B55" s="94"/>
      <c r="C55" s="95"/>
      <c r="D55" s="96"/>
      <c r="E55" s="79"/>
    </row>
    <row r="56" spans="1:4" ht="26.25" customHeight="1">
      <c r="A56" s="15"/>
      <c r="B56" s="97"/>
      <c r="C56" s="99" t="s">
        <v>49</v>
      </c>
      <c r="D56" s="99"/>
    </row>
    <row r="57" ht="26.25" customHeight="1">
      <c r="C57" s="99" t="s">
        <v>50</v>
      </c>
    </row>
    <row r="58" ht="26.25" customHeight="1">
      <c r="C58" s="99" t="s">
        <v>51</v>
      </c>
    </row>
    <row r="59" ht="26.25" customHeight="1">
      <c r="C59" s="99" t="s">
        <v>52</v>
      </c>
    </row>
    <row r="60" ht="26.25" customHeight="1">
      <c r="C60" s="99" t="s">
        <v>54</v>
      </c>
    </row>
    <row r="61" ht="26.25" customHeight="1">
      <c r="C61" s="99" t="s">
        <v>53</v>
      </c>
    </row>
    <row r="62" spans="1:4" ht="26.25" customHeight="1">
      <c r="A62" s="15"/>
      <c r="C62" s="99" t="s">
        <v>55</v>
      </c>
      <c r="D62" s="45"/>
    </row>
    <row r="63" spans="2:4" ht="19.5" customHeight="1">
      <c r="B63" s="47"/>
      <c r="C63" s="99"/>
      <c r="D63" s="45"/>
    </row>
    <row r="64" spans="2:4" ht="19.5" customHeight="1">
      <c r="B64" s="15"/>
      <c r="C64" s="44"/>
      <c r="D64" s="45"/>
    </row>
    <row r="65" ht="19.5" customHeight="1"/>
    <row r="66" ht="19.5" customHeight="1"/>
    <row r="67" ht="19.5" customHeight="1"/>
    <row r="68" ht="19.5" customHeight="1"/>
  </sheetData>
  <sheetProtection/>
  <printOptions/>
  <pageMargins left="0.67" right="0.21" top="0.5" bottom="0.35" header="0.4921259845" footer="0.4921259845"/>
  <pageSetup fitToHeight="1" fitToWidth="1"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Škola</dc:creator>
  <cp:keywords/>
  <dc:description/>
  <cp:lastModifiedBy>Slávek</cp:lastModifiedBy>
  <cp:lastPrinted>2011-11-18T21:03:29Z</cp:lastPrinted>
  <dcterms:created xsi:type="dcterms:W3CDTF">2008-11-07T08:10:54Z</dcterms:created>
  <dcterms:modified xsi:type="dcterms:W3CDTF">2011-11-18T21:08:24Z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